
<file path=[Content_Types].xml><?xml version="1.0" encoding="utf-8"?>
<Types xmlns="http://schemas.openxmlformats.org/package/2006/content-types"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Z:\양식\(PC) 서비스 양식\홈페이지\올리고합성서비스\"/>
    </mc:Choice>
  </mc:AlternateContent>
  <xr:revisionPtr revIDLastSave="0" documentId="13_ncr:1_{3555995C-C34E-4596-8C6E-590FB0EA17A9}" xr6:coauthVersionLast="47" xr6:coauthVersionMax="47" xr10:uidLastSave="{00000000-0000-0000-0000-000000000000}"/>
  <workbookProtection workbookAlgorithmName="SHA-512" workbookHashValue="Jcw+dNtbnzm7/+JZTD6AQ2GmKY7JlBFZ4fOCx/VWKXTcoYe9hwbj2IHbObR87RASl40n6/c0sfdyZKQen4tTcA==" workbookSaltValue="SG8IVDomf1AZ/5wI0jeH5g==" workbookSpinCount="100000" lockStructure="1"/>
  <bookViews>
    <workbookView xWindow="28680" yWindow="-120" windowWidth="29040" windowHeight="15840" xr2:uid="{00000000-000D-0000-FFFF-FFFF00000000}"/>
  </bookViews>
  <sheets>
    <sheet name="DNA plate" sheetId="13" r:id="rId1"/>
    <sheet name="DNA Plate(Help sheet)" sheetId="16" state="hidden" r:id="rId2"/>
    <sheet name="수식코드표" sheetId="15" state="hidden" r:id="rId3"/>
  </sheets>
  <definedNames>
    <definedName name="_100n">'DNA Plate(Help sheet)'!$H$4</definedName>
    <definedName name="_100n3">'DNA Plate(Help sheet)'!$E$15:$E$28</definedName>
    <definedName name="_100n5">'DNA Plate(Help sheet)'!$C$15:$C$33</definedName>
    <definedName name="_100ni">'DNA Plate(Help sheet)'!$D$15:$D$28</definedName>
    <definedName name="_1u">'DNA Plate(Help sheet)'!$H$6</definedName>
    <definedName name="_1u3">'DNA Plate(Help sheet)'!$E$36:$E$49</definedName>
    <definedName name="_1u5">'DNA Plate(Help sheet)'!$C$36:$C$54</definedName>
    <definedName name="_1ui">'DNA Plate(Help sheet)'!$D$36:$D$49</definedName>
    <definedName name="_250n">'DNA Plate(Help sheet)'!$H$5</definedName>
    <definedName name="_250ni">'DNA Plate(Help sheet)'!$D$36:$D$49</definedName>
    <definedName name="_25n">'DNA Plate(Help sheet)'!$H$3</definedName>
    <definedName name="_25n3">'DNA Plate(Help sheet)'!$E$4</definedName>
    <definedName name="_25n5">'DNA Plate(Help sheet)'!$C$4:$C$12</definedName>
    <definedName name="_25ni">'DNA Plate(Help sheet)'!$D$4:$D$7</definedName>
    <definedName name="_500p">'DNA Plate(Help sheet)'!$H$7</definedName>
    <definedName name="_500p3">'DNA Plate(Help sheet)'!$E$57</definedName>
    <definedName name="_500p5">'DNA Plate(Help sheet)'!$C$57:$C$63</definedName>
    <definedName name="_500pi">'DNA Plate(Help sheet)'!$D$57</definedName>
    <definedName name="SC선택">'DNA Plate(Help sheet)'!$H$9</definedName>
    <definedName name="SC중복">'DNA Plate(Help sheet)'!$H$10</definedName>
    <definedName name="합계">'DNA Plate(Help sheet)'!$I$8</definedName>
  </definedNames>
  <calcPr calcId="191029"/>
</workbook>
</file>

<file path=xl/calcChain.xml><?xml version="1.0" encoding="utf-8"?>
<calcChain xmlns="http://schemas.openxmlformats.org/spreadsheetml/2006/main">
  <c r="I7" i="16" l="1"/>
  <c r="I6" i="16"/>
  <c r="I5" i="16"/>
  <c r="I4" i="16"/>
  <c r="I3" i="16"/>
  <c r="I8" i="16" s="1"/>
  <c r="L5" i="16" s="1"/>
  <c r="L4" i="16" l="1"/>
  <c r="L3" i="16"/>
</calcChain>
</file>

<file path=xl/sharedStrings.xml><?xml version="1.0" encoding="utf-8"?>
<sst xmlns="http://schemas.openxmlformats.org/spreadsheetml/2006/main" count="1051" uniqueCount="392">
  <si>
    <t>회사명</t>
    <phoneticPr fontId="3" type="noConversion"/>
  </si>
  <si>
    <t>사업자등록번호</t>
    <phoneticPr fontId="3" type="noConversion"/>
  </si>
  <si>
    <t>주소</t>
    <phoneticPr fontId="3" type="noConversion"/>
  </si>
  <si>
    <t>세금계산서</t>
    <phoneticPr fontId="3" type="noConversion"/>
  </si>
  <si>
    <t>연락처 / E-mail</t>
    <phoneticPr fontId="3" type="noConversion"/>
  </si>
  <si>
    <t>no.</t>
    <phoneticPr fontId="3" type="noConversion"/>
  </si>
  <si>
    <t>Scale</t>
    <phoneticPr fontId="3" type="noConversion"/>
  </si>
  <si>
    <t>Purification</t>
    <phoneticPr fontId="3" type="noConversion"/>
  </si>
  <si>
    <t xml:space="preserve">Purification </t>
    <phoneticPr fontId="13" type="noConversion"/>
  </si>
  <si>
    <t>name</t>
    <phoneticPr fontId="13" type="noConversion"/>
  </si>
  <si>
    <t>5' Mods</t>
    <phoneticPr fontId="13" type="noConversion"/>
  </si>
  <si>
    <t>3' Mods</t>
    <phoneticPr fontId="13" type="noConversion"/>
  </si>
  <si>
    <t>Requires HPLC Purification</t>
  </si>
  <si>
    <t>2'-Fluoro A</t>
    <phoneticPr fontId="13" type="noConversion"/>
  </si>
  <si>
    <t>/52FA/</t>
  </si>
  <si>
    <t>/32FA/</t>
  </si>
  <si>
    <t>2'-Fluoro C</t>
    <phoneticPr fontId="13" type="noConversion"/>
  </si>
  <si>
    <t>/52FC/</t>
  </si>
  <si>
    <t>/32FC/</t>
  </si>
  <si>
    <t>2'-Fluoro G</t>
    <phoneticPr fontId="13" type="noConversion"/>
  </si>
  <si>
    <t>/52FG/</t>
  </si>
  <si>
    <t>/32FG/</t>
  </si>
  <si>
    <t>2'-Fluoro U</t>
    <phoneticPr fontId="13" type="noConversion"/>
  </si>
  <si>
    <t>/52FU/</t>
  </si>
  <si>
    <t>/32FU/</t>
  </si>
  <si>
    <t>2, 6-Diaminopurine</t>
    <phoneticPr fontId="13" type="noConversion"/>
  </si>
  <si>
    <t>/5AmdA/</t>
  </si>
  <si>
    <t>/3AmdA/</t>
  </si>
  <si>
    <t>2-Aminopurine</t>
    <phoneticPr fontId="13" type="noConversion"/>
  </si>
  <si>
    <t>/52AmPr/</t>
  </si>
  <si>
    <t>/32AmPu/</t>
  </si>
  <si>
    <t>5-Bromo dU</t>
    <phoneticPr fontId="13" type="noConversion"/>
  </si>
  <si>
    <t>/55Br-dU/</t>
  </si>
  <si>
    <t>Allow PAGE</t>
  </si>
  <si>
    <t>5-Methyl dC</t>
    <phoneticPr fontId="13" type="noConversion"/>
  </si>
  <si>
    <t>/5Me-dC/</t>
  </si>
  <si>
    <t>/3Me-dC/</t>
  </si>
  <si>
    <t>5-Nitroindole</t>
    <phoneticPr fontId="13" type="noConversion"/>
  </si>
  <si>
    <t>/55NitInd/</t>
  </si>
  <si>
    <t>/35NitInd/</t>
  </si>
  <si>
    <t>6-FAMTM</t>
    <phoneticPr fontId="13" type="noConversion"/>
  </si>
  <si>
    <t>/56-FAM/</t>
  </si>
  <si>
    <t>/36-FAM/</t>
  </si>
  <si>
    <t>AcryditeTM</t>
    <phoneticPr fontId="13" type="noConversion"/>
  </si>
  <si>
    <t>/5Acryd/</t>
  </si>
  <si>
    <t>Adenylation</t>
    <phoneticPr fontId="13" type="noConversion"/>
  </si>
  <si>
    <t>/5rApp/</t>
  </si>
  <si>
    <t>Alexa Fluor® 488 NHS Ester</t>
    <phoneticPr fontId="13" type="noConversion"/>
  </si>
  <si>
    <t>/5Alex488N/</t>
  </si>
  <si>
    <t>/3AlexF488N/</t>
  </si>
  <si>
    <t>Alexa Fluor® 532 NHS Ester</t>
    <phoneticPr fontId="13" type="noConversion"/>
  </si>
  <si>
    <t>/5Alex532N/</t>
  </si>
  <si>
    <t>/3AlexF532N/</t>
  </si>
  <si>
    <t>Alexa Fluor® 546 NHS Ester</t>
    <phoneticPr fontId="13" type="noConversion"/>
  </si>
  <si>
    <t>/5Alex546N/</t>
  </si>
  <si>
    <t>/3AlexF546N/</t>
  </si>
  <si>
    <t>Alexa Fluor® 594 NHS Ester</t>
    <phoneticPr fontId="13" type="noConversion"/>
  </si>
  <si>
    <t>/5Alex594N/</t>
  </si>
  <si>
    <t>/3AlexF594N/</t>
  </si>
  <si>
    <t>Alexa Fluor® 647 NHS Ester</t>
    <phoneticPr fontId="13" type="noConversion"/>
  </si>
  <si>
    <t>/5Alex647N/</t>
  </si>
  <si>
    <t>/3AlexF647N/</t>
  </si>
  <si>
    <t>Alexa Fluor® 660 NHS Ester</t>
    <phoneticPr fontId="13" type="noConversion"/>
  </si>
  <si>
    <t>/5Alex660N/</t>
  </si>
  <si>
    <t>/3AlexF660N/</t>
  </si>
  <si>
    <t>Alexa Fluor® 750 NHS Ester</t>
    <phoneticPr fontId="13" type="noConversion"/>
  </si>
  <si>
    <t>/5Alex750N/</t>
  </si>
  <si>
    <t>/3AlexF750N/</t>
  </si>
  <si>
    <t>Amino Modifier C12</t>
    <phoneticPr fontId="13" type="noConversion"/>
  </si>
  <si>
    <t>/5AmMC12/</t>
  </si>
  <si>
    <t>Amino Modifier C6</t>
    <phoneticPr fontId="13" type="noConversion"/>
  </si>
  <si>
    <t>/5AmMC6/</t>
  </si>
  <si>
    <t>/3AmMO/</t>
  </si>
  <si>
    <t>Amino Modifier C6 dT</t>
    <phoneticPr fontId="13" type="noConversion"/>
  </si>
  <si>
    <t>/5AmMC6T/</t>
  </si>
  <si>
    <t>/3AmMC6T/</t>
  </si>
  <si>
    <t>Biotin</t>
    <phoneticPr fontId="13" type="noConversion"/>
  </si>
  <si>
    <t>/5Biosg/</t>
  </si>
  <si>
    <t>/3Bio/</t>
  </si>
  <si>
    <t>Biotin dT</t>
    <phoneticPr fontId="13" type="noConversion"/>
  </si>
  <si>
    <t>/5BiodT/</t>
  </si>
  <si>
    <t>/3BiodT/</t>
  </si>
  <si>
    <t>Biotin-TEG</t>
    <phoneticPr fontId="13" type="noConversion"/>
  </si>
  <si>
    <t>/5BioTEG/</t>
  </si>
  <si>
    <t>/3BioTEG/</t>
  </si>
  <si>
    <t>C3 Spacer</t>
    <phoneticPr fontId="13" type="noConversion"/>
  </si>
  <si>
    <t>/5SpC3/</t>
  </si>
  <si>
    <t>/3SpC3/</t>
  </si>
  <si>
    <t>Cy3TM</t>
    <phoneticPr fontId="13" type="noConversion"/>
  </si>
  <si>
    <t>/5Cy3/</t>
  </si>
  <si>
    <t>/3Cy3Sp/</t>
  </si>
  <si>
    <t>Cy5.5TM</t>
    <phoneticPr fontId="13" type="noConversion"/>
  </si>
  <si>
    <t>/5Cy55/</t>
  </si>
  <si>
    <t>/3Cy55Sp/</t>
  </si>
  <si>
    <t>Cy5TM</t>
    <phoneticPr fontId="13" type="noConversion"/>
  </si>
  <si>
    <t>/5Cy5/</t>
  </si>
  <si>
    <t>/3Cy5Sp/</t>
  </si>
  <si>
    <t>deoxyInosine</t>
    <phoneticPr fontId="13" type="noConversion"/>
  </si>
  <si>
    <t>/5deoxyI/</t>
  </si>
  <si>
    <t>/3deoxyI/</t>
  </si>
  <si>
    <t>deoxyUridine</t>
    <phoneticPr fontId="13" type="noConversion"/>
  </si>
  <si>
    <t>/5deoxyU/</t>
  </si>
  <si>
    <t>/3deoxyU/</t>
  </si>
  <si>
    <t>Digoxigenin NHS Ester</t>
    <phoneticPr fontId="13" type="noConversion"/>
  </si>
  <si>
    <t>/5DigN/</t>
  </si>
  <si>
    <t>/3Dig_N/</t>
  </si>
  <si>
    <t>Dithiol</t>
    <phoneticPr fontId="13" type="noConversion"/>
  </si>
  <si>
    <t>/5DTPA/</t>
  </si>
  <si>
    <t>/3DTPA/</t>
  </si>
  <si>
    <t>dSpacer(1’,2’-Dideoxyribose)</t>
    <phoneticPr fontId="13" type="noConversion"/>
  </si>
  <si>
    <t>/5dSp/</t>
  </si>
  <si>
    <t>/3dSp/</t>
  </si>
  <si>
    <t>Dual Biotin</t>
    <phoneticPr fontId="13" type="noConversion"/>
  </si>
  <si>
    <t>/52-Bio/</t>
  </si>
  <si>
    <t>Dy 750 NHS Ester</t>
    <phoneticPr fontId="13" type="noConversion"/>
  </si>
  <si>
    <t>/5Dy750N/</t>
  </si>
  <si>
    <t>Fluorescein dT</t>
    <phoneticPr fontId="13" type="noConversion"/>
  </si>
  <si>
    <t>/5FluorT/</t>
  </si>
  <si>
    <t>/3FluorT/</t>
  </si>
  <si>
    <t xml:space="preserve">HEXTM </t>
    <phoneticPr fontId="13" type="noConversion"/>
  </si>
  <si>
    <t>/5HEX/</t>
  </si>
  <si>
    <t>I-Linker 1.2</t>
    <phoneticPr fontId="13" type="noConversion"/>
  </si>
  <si>
    <t>/5ILink12/</t>
  </si>
  <si>
    <t>Iowa Black® FQ</t>
    <phoneticPr fontId="13" type="noConversion"/>
  </si>
  <si>
    <t>/5IAbFQ/</t>
  </si>
  <si>
    <t>/3IABkFQ/</t>
  </si>
  <si>
    <t>Iowa Black® RQ</t>
    <phoneticPr fontId="13" type="noConversion"/>
  </si>
  <si>
    <t>/5IAbRQ/</t>
  </si>
  <si>
    <t>/3IAbRQSp/</t>
  </si>
  <si>
    <t>IRDye® 700</t>
    <phoneticPr fontId="13" type="noConversion"/>
  </si>
  <si>
    <t>/5IRD700/</t>
  </si>
  <si>
    <t>IRDye® 800</t>
    <phoneticPr fontId="13" type="noConversion"/>
  </si>
  <si>
    <t>/5IRD800/</t>
  </si>
  <si>
    <t>IRDye® 800CW NHS Ester</t>
    <phoneticPr fontId="13" type="noConversion"/>
  </si>
  <si>
    <t>/5IRD800CWN/</t>
  </si>
  <si>
    <t>isodC</t>
    <phoneticPr fontId="13" type="noConversion"/>
  </si>
  <si>
    <t>/5Me-isodC/</t>
  </si>
  <si>
    <t>isodG</t>
    <phoneticPr fontId="13" type="noConversion"/>
  </si>
  <si>
    <t>/5isodG/</t>
  </si>
  <si>
    <t>JOE NHS Ester</t>
    <phoneticPr fontId="13" type="noConversion"/>
  </si>
  <si>
    <t>/56-JOEN/</t>
  </si>
  <si>
    <t>/3Joe_N/</t>
  </si>
  <si>
    <t>LightCycler 640 NHS Ester</t>
    <phoneticPr fontId="13" type="noConversion"/>
  </si>
  <si>
    <t>/5LtC640N/</t>
  </si>
  <si>
    <t>/3LtCy640N/</t>
  </si>
  <si>
    <t>MAX NHS Ester</t>
    <phoneticPr fontId="13" type="noConversion"/>
  </si>
  <si>
    <t>/5MAXN/</t>
  </si>
  <si>
    <t>/3MAX_N/</t>
  </si>
  <si>
    <t>PC Biotin</t>
    <phoneticPr fontId="13" type="noConversion"/>
  </si>
  <si>
    <t>/5PCBio/</t>
  </si>
  <si>
    <t>PC Spacer</t>
    <phoneticPr fontId="13" type="noConversion"/>
  </si>
  <si>
    <t>/5SpPC/</t>
  </si>
  <si>
    <t>Phosphorylation</t>
    <phoneticPr fontId="13" type="noConversion"/>
  </si>
  <si>
    <t>/5Phos/</t>
  </si>
  <si>
    <t>/3Phos/</t>
  </si>
  <si>
    <t>Rhodamine GreenTM -X NHS Ester</t>
    <phoneticPr fontId="13" type="noConversion"/>
  </si>
  <si>
    <t>/5RhoG-XN/</t>
  </si>
  <si>
    <t>/3RhodGn-XN/</t>
  </si>
  <si>
    <t>RhodamineRedTM -X NHS Ester</t>
    <phoneticPr fontId="13" type="noConversion"/>
  </si>
  <si>
    <t>/5RhoR-XN/</t>
  </si>
  <si>
    <t>/3RhodRd-XN/</t>
  </si>
  <si>
    <t>ROXTM NHS Ester</t>
    <phoneticPr fontId="13" type="noConversion"/>
  </si>
  <si>
    <t>/56-ROXN/</t>
  </si>
  <si>
    <t>/3Rox_N/</t>
  </si>
  <si>
    <t>Spacer 18</t>
    <phoneticPr fontId="13" type="noConversion"/>
  </si>
  <si>
    <t>/5Sp18/</t>
  </si>
  <si>
    <t>/3Sp18/</t>
  </si>
  <si>
    <t>Spacer 9</t>
    <phoneticPr fontId="13" type="noConversion"/>
  </si>
  <si>
    <t>/5Sp9/</t>
  </si>
  <si>
    <t>/3Sp9/</t>
  </si>
  <si>
    <t>TAMRATM NHS Ester</t>
    <phoneticPr fontId="13" type="noConversion"/>
  </si>
  <si>
    <t>/56-TAMN/</t>
  </si>
  <si>
    <t>/36-TAMTSp/</t>
  </si>
  <si>
    <t xml:space="preserve">TETTM </t>
    <phoneticPr fontId="13" type="noConversion"/>
  </si>
  <si>
    <t>/5TET/</t>
  </si>
  <si>
    <t>TEX 615</t>
    <phoneticPr fontId="13" type="noConversion"/>
  </si>
  <si>
    <t>/5TEX615/</t>
  </si>
  <si>
    <t>/3TEX615/</t>
  </si>
  <si>
    <t>Texas Red®-X NHS Ester</t>
    <phoneticPr fontId="13" type="noConversion"/>
  </si>
  <si>
    <t>/5TexRd-XN/</t>
  </si>
  <si>
    <t>/3TxRed-XN/</t>
  </si>
  <si>
    <t>Thiol Modifier C6 S-S</t>
    <phoneticPr fontId="13" type="noConversion"/>
  </si>
  <si>
    <t>/5ThioMC6-D/</t>
  </si>
  <si>
    <t>/3ThioMC3-D/</t>
  </si>
  <si>
    <t>Trimer-20</t>
    <phoneticPr fontId="13" type="noConversion"/>
  </si>
  <si>
    <t>/5TriMix20/</t>
  </si>
  <si>
    <t>TYE™ 563</t>
    <phoneticPr fontId="13" type="noConversion"/>
  </si>
  <si>
    <t>/5TYE563/</t>
  </si>
  <si>
    <t>/3TYE563/</t>
  </si>
  <si>
    <t>TYE™ 665</t>
    <phoneticPr fontId="13" type="noConversion"/>
  </si>
  <si>
    <t>/5TYE665/</t>
  </si>
  <si>
    <t>/3TYE665/</t>
  </si>
  <si>
    <t>TYE™ 705</t>
    <phoneticPr fontId="13" type="noConversion"/>
  </si>
  <si>
    <t>/5TYE705/</t>
  </si>
  <si>
    <t>Uni-LinkTM Amino Modifier</t>
    <phoneticPr fontId="13" type="noConversion"/>
  </si>
  <si>
    <t>/5UniAmM/</t>
  </si>
  <si>
    <t>WellREDTM D2</t>
    <phoneticPr fontId="13" type="noConversion"/>
  </si>
  <si>
    <t>/5D2/</t>
  </si>
  <si>
    <t>WellREDTM D3</t>
    <phoneticPr fontId="13" type="noConversion"/>
  </si>
  <si>
    <t>/5D3/</t>
  </si>
  <si>
    <t>WellREDTM D4</t>
    <phoneticPr fontId="13" type="noConversion"/>
  </si>
  <si>
    <t>/5D4/</t>
  </si>
  <si>
    <t>3' Black Hole Quencher® 1</t>
    <phoneticPr fontId="13" type="noConversion"/>
  </si>
  <si>
    <t>/3BHQ_1/</t>
  </si>
  <si>
    <t>3' Black Hole Quencher® 2</t>
  </si>
  <si>
    <t>/3BHQ_2/</t>
  </si>
  <si>
    <t>3' Cholesterol-TEG</t>
  </si>
  <si>
    <t>/3CholTEG/</t>
  </si>
  <si>
    <t>3' Dabcyl</t>
  </si>
  <si>
    <t>/3Dab/</t>
  </si>
  <si>
    <t>3' Dideoxy-C</t>
  </si>
  <si>
    <t>/3ddC/</t>
  </si>
  <si>
    <t>3' Hexanediol</t>
  </si>
  <si>
    <t>/3C6/</t>
  </si>
  <si>
    <t>Inverted dT</t>
    <phoneticPr fontId="13" type="noConversion"/>
  </si>
  <si>
    <t>/5InvddT/</t>
    <phoneticPr fontId="13" type="noConversion"/>
  </si>
  <si>
    <t>/3InvdT/</t>
  </si>
  <si>
    <t>3' Ribo A</t>
  </si>
  <si>
    <t>/3RiboA/</t>
  </si>
  <si>
    <t>3' Ribo C</t>
  </si>
  <si>
    <t>/3RiboC/</t>
  </si>
  <si>
    <t>3' Ribo G</t>
  </si>
  <si>
    <t>/3RiboG/</t>
  </si>
  <si>
    <t>3' Ribo U</t>
  </si>
  <si>
    <t>/3RiboU/</t>
  </si>
  <si>
    <t>3' TAMRATM-Sp</t>
  </si>
  <si>
    <t>/36-TAMSp/</t>
  </si>
  <si>
    <t>Azide (NHS Ester)</t>
    <phoneticPr fontId="13" type="noConversion"/>
  </si>
  <si>
    <t xml:space="preserve">/5AzideN/ </t>
    <phoneticPr fontId="13" type="noConversion"/>
  </si>
  <si>
    <t xml:space="preserve">/3AzideN/ </t>
    <phoneticPr fontId="13" type="noConversion"/>
  </si>
  <si>
    <t>/5AmMC12/</t>
    <phoneticPr fontId="13" type="noConversion"/>
  </si>
  <si>
    <t>RNA</t>
    <phoneticPr fontId="13" type="noConversion"/>
  </si>
  <si>
    <t>Amino Modifier</t>
    <phoneticPr fontId="13" type="noConversion"/>
  </si>
  <si>
    <t>/3AmMO/</t>
    <phoneticPr fontId="13" type="noConversion"/>
  </si>
  <si>
    <t>HPLC/ RNA</t>
    <phoneticPr fontId="13" type="noConversion"/>
  </si>
  <si>
    <t>5' Hexynyl</t>
    <phoneticPr fontId="13" type="noConversion"/>
  </si>
  <si>
    <t xml:space="preserve">/5Hexynyl/ </t>
    <phoneticPr fontId="13" type="noConversion"/>
  </si>
  <si>
    <t>5-Octadiynyl dU</t>
    <phoneticPr fontId="13" type="noConversion"/>
  </si>
  <si>
    <t>/55OctdU/</t>
    <phoneticPr fontId="13" type="noConversion"/>
  </si>
  <si>
    <t xml:space="preserve">/35OctdU/ </t>
    <phoneticPr fontId="13" type="noConversion"/>
  </si>
  <si>
    <t>Biotin (Azide)</t>
    <phoneticPr fontId="13" type="noConversion"/>
  </si>
  <si>
    <t>/5BioK/</t>
    <phoneticPr fontId="13" type="noConversion"/>
  </si>
  <si>
    <t>Thiol Modifier C3 S-S</t>
    <phoneticPr fontId="13" type="noConversion"/>
  </si>
  <si>
    <t>/3ThioMC3-D/</t>
    <phoneticPr fontId="13" type="noConversion"/>
  </si>
  <si>
    <t xml:space="preserve">Alexa FluorTM 750 (NHS Ester) </t>
    <phoneticPr fontId="13" type="noConversion"/>
  </si>
  <si>
    <t>/5Alex750N/</t>
    <phoneticPr fontId="13" type="noConversion"/>
  </si>
  <si>
    <t>/3AlexF750N/</t>
    <phoneticPr fontId="13" type="noConversion"/>
  </si>
  <si>
    <t>2,6-Diaminopurine (2-Amino-dA)</t>
    <phoneticPr fontId="13" type="noConversion"/>
  </si>
  <si>
    <t>/5AmdA/</t>
    <phoneticPr fontId="13" type="noConversion"/>
  </si>
  <si>
    <t>/3AmdA/</t>
    <phoneticPr fontId="13" type="noConversion"/>
  </si>
  <si>
    <t>Phosphorothioate Bond</t>
    <phoneticPr fontId="13" type="noConversion"/>
  </si>
  <si>
    <t>6-FAM (Azide)</t>
    <phoneticPr fontId="13" type="noConversion"/>
  </si>
  <si>
    <t>/56-FAMK/</t>
    <phoneticPr fontId="13" type="noConversion"/>
  </si>
  <si>
    <t>5-TAMRA (Azide)</t>
    <phoneticPr fontId="13" type="noConversion"/>
  </si>
  <si>
    <t>/55-TAMK/</t>
    <phoneticPr fontId="13" type="noConversion"/>
  </si>
  <si>
    <t>FAM NHS Ester</t>
    <phoneticPr fontId="13" type="noConversion"/>
  </si>
  <si>
    <t>/56-FAMN/</t>
    <phoneticPr fontId="13" type="noConversion"/>
  </si>
  <si>
    <t>/36-FAMN/</t>
    <phoneticPr fontId="13" type="noConversion"/>
  </si>
  <si>
    <t>25nmole</t>
    <phoneticPr fontId="3" type="noConversion"/>
  </si>
  <si>
    <t>100nmole</t>
    <phoneticPr fontId="3" type="noConversion"/>
  </si>
  <si>
    <t>250nmole</t>
    <phoneticPr fontId="3" type="noConversion"/>
  </si>
  <si>
    <t>1umole</t>
    <phoneticPr fontId="3" type="noConversion"/>
  </si>
  <si>
    <t>N/A</t>
    <phoneticPr fontId="3" type="noConversion"/>
  </si>
  <si>
    <t>신청회사</t>
    <phoneticPr fontId="3" type="noConversion"/>
  </si>
  <si>
    <t>(      상 동 )</t>
    <phoneticPr fontId="3" type="noConversion"/>
  </si>
  <si>
    <t>Well Position</t>
    <phoneticPr fontId="3" type="noConversion"/>
  </si>
  <si>
    <t>N/A</t>
    <phoneticPr fontId="13" type="noConversion"/>
  </si>
  <si>
    <t xml:space="preserve">/i5-TAMK/ </t>
    <phoneticPr fontId="13" type="noConversion"/>
  </si>
  <si>
    <t xml:space="preserve">/i6-FAMK/ </t>
    <phoneticPr fontId="13" type="noConversion"/>
  </si>
  <si>
    <t>N*</t>
    <phoneticPr fontId="13" type="noConversion"/>
  </si>
  <si>
    <t>/i6diPr/</t>
    <phoneticPr fontId="13" type="noConversion"/>
  </si>
  <si>
    <t xml:space="preserve">/iBiodUK/ </t>
    <phoneticPr fontId="13" type="noConversion"/>
  </si>
  <si>
    <t>/i5OctdU/</t>
    <phoneticPr fontId="13" type="noConversion"/>
  </si>
  <si>
    <t xml:space="preserve">/iAzideN/ </t>
    <phoneticPr fontId="13" type="noConversion"/>
  </si>
  <si>
    <t>/iUniAmM/</t>
  </si>
  <si>
    <t>/iTriMix20/</t>
  </si>
  <si>
    <t>/i6-TAMN/</t>
  </si>
  <si>
    <t>/iSp9/</t>
  </si>
  <si>
    <t>/iSp18/</t>
  </si>
  <si>
    <t>/iSpPC/</t>
  </si>
  <si>
    <t>/iisodG/</t>
  </si>
  <si>
    <t>/iMe-isodC/</t>
  </si>
  <si>
    <t>/iIAbFQ/</t>
  </si>
  <si>
    <t>/iFluorT/</t>
  </si>
  <si>
    <t>/idSp/</t>
  </si>
  <si>
    <t>/iDTPA/</t>
  </si>
  <si>
    <t>/ideoxyU/</t>
  </si>
  <si>
    <t>/ideoxyI/</t>
  </si>
  <si>
    <t>/iCy5/</t>
  </si>
  <si>
    <t>/iCy3/</t>
  </si>
  <si>
    <t>/iSpC3/</t>
  </si>
  <si>
    <t>/iBiodT/</t>
  </si>
  <si>
    <t>/iAmMC6T/</t>
  </si>
  <si>
    <t>/i5NitInd/</t>
  </si>
  <si>
    <t>/iMe-dC/</t>
  </si>
  <si>
    <t>/i5Br-dU/</t>
  </si>
  <si>
    <t>/i2AmPr/</t>
  </si>
  <si>
    <t>/i6diPr/</t>
  </si>
  <si>
    <t>/i2FU/</t>
  </si>
  <si>
    <t>/i2FG/</t>
  </si>
  <si>
    <t>/i2FC/</t>
  </si>
  <si>
    <t>/i2FA/</t>
  </si>
  <si>
    <t>25 nmole</t>
    <phoneticPr fontId="13" type="noConversion"/>
  </si>
  <si>
    <t>100 nmole</t>
    <phoneticPr fontId="13" type="noConversion"/>
  </si>
  <si>
    <t>250 umole</t>
    <phoneticPr fontId="13" type="noConversion"/>
  </si>
  <si>
    <t>1 umole</t>
    <phoneticPr fontId="13" type="noConversion"/>
  </si>
  <si>
    <t>250 nmole</t>
    <phoneticPr fontId="13" type="noConversion"/>
  </si>
  <si>
    <t>Internal Mods</t>
    <phoneticPr fontId="13" type="noConversion"/>
  </si>
  <si>
    <t>Plate</t>
    <phoneticPr fontId="3" type="noConversion"/>
  </si>
  <si>
    <t>Plate Type</t>
    <phoneticPr fontId="3" type="noConversion"/>
  </si>
  <si>
    <t>Load Scheme</t>
    <phoneticPr fontId="3" type="noConversion"/>
  </si>
  <si>
    <t>Amount Per Well</t>
    <phoneticPr fontId="3" type="noConversion"/>
  </si>
  <si>
    <t>Remainders (dry)</t>
    <phoneticPr fontId="3" type="noConversion"/>
  </si>
  <si>
    <t>Documentation</t>
    <phoneticPr fontId="3" type="noConversion"/>
  </si>
  <si>
    <t>요청사항</t>
    <phoneticPr fontId="3" type="noConversion"/>
  </si>
  <si>
    <t>실무자</t>
    <phoneticPr fontId="3" type="noConversion"/>
  </si>
  <si>
    <t>연착처</t>
    <phoneticPr fontId="3" type="noConversion"/>
  </si>
  <si>
    <t xml:space="preserve">E-mail </t>
    <phoneticPr fontId="3" type="noConversion"/>
  </si>
  <si>
    <t>학교/기관명</t>
    <phoneticPr fontId="3" type="noConversion"/>
  </si>
  <si>
    <t>교수님/책임자</t>
    <phoneticPr fontId="3" type="noConversion"/>
  </si>
  <si>
    <t>연락처/E-mail</t>
    <phoneticPr fontId="3" type="noConversion"/>
  </si>
  <si>
    <t>결제담당자</t>
    <phoneticPr fontId="3" type="noConversion"/>
  </si>
  <si>
    <t>√견적 요청을 하시면 기입 또는 의뢰 메일로 견적서를 보내 드리도록 하겠습니다.
√견적요청 시 주문은 진행되지 않습니다. 주문을 원하시면 견적 받은 이후 이메일로 회신 또는 주문하기 클릭 시 합성을 진행하도록 하겠습니다.</t>
    <phoneticPr fontId="3" type="noConversion"/>
  </si>
  <si>
    <t xml:space="preserve">  Rows [A1, A2, A3]</t>
    <phoneticPr fontId="3" type="noConversion"/>
  </si>
  <si>
    <t>Columns [A1, B1, C1]</t>
    <phoneticPr fontId="3" type="noConversion"/>
  </si>
  <si>
    <t>(                                  @                                       )</t>
    <phoneticPr fontId="3" type="noConversion"/>
  </si>
  <si>
    <t>INTERNAL</t>
    <phoneticPr fontId="3" type="noConversion"/>
  </si>
  <si>
    <t>5'MOD</t>
    <phoneticPr fontId="3" type="noConversion"/>
  </si>
  <si>
    <t>3'MOD</t>
    <phoneticPr fontId="3" type="noConversion"/>
  </si>
  <si>
    <t>Sequnce</t>
    <phoneticPr fontId="3" type="noConversion"/>
  </si>
  <si>
    <t>Plate (위치)</t>
    <phoneticPr fontId="3" type="noConversion"/>
  </si>
  <si>
    <t xml:space="preserve">     
          :Full Yield</t>
    <phoneticPr fontId="3" type="noConversion"/>
  </si>
  <si>
    <t xml:space="preserve">           
         : Normalized             (             ) nmole/well           |        (              ) OD/well</t>
    <phoneticPr fontId="3" type="noConversion"/>
  </si>
  <si>
    <t>* Remainders in plates or tubes are at an additional cost.  Please Inquire.</t>
    <phoneticPr fontId="3" type="noConversion"/>
  </si>
  <si>
    <t>Name</t>
    <phoneticPr fontId="3" type="noConversion"/>
  </si>
  <si>
    <t>※ 필독</t>
    <phoneticPr fontId="3" type="noConversion"/>
  </si>
  <si>
    <t>√RNA plate type의 합성을 원하시는 경우 별도 문의 해 주시길 바랍니다.</t>
    <phoneticPr fontId="3" type="noConversion"/>
  </si>
  <si>
    <t>해당되는 Modification이 없는 경우 별도 문의 해 주시길 바랍니다.</t>
    <phoneticPr fontId="3" type="noConversion"/>
  </si>
  <si>
    <t>1. 올리고는 주문 하신 후에는 취소가 되지 않습니다.
2. 96-384well plate의 최소 수량은 24개 oligo가 요구되어지며, 500pmol의 경우 96개 oiligo가 요구됩니다.
3. 기본적으로 건조되어 제공되나, 추가 요청에 따라 water 또는 buffer에 pre-set volume으로 맞춤 공급이 가능합니다.
4.  Large-scale synthesis, Affinity Plus DNA &amp; RNA oligo, DNA oligo pools, Oligo modification에 대한 추가 정보를 원하시면 info@precaregene.com으로 연락 주십시오.</t>
    <phoneticPr fontId="3" type="noConversion"/>
  </si>
  <si>
    <t>(                                    )</t>
    <phoneticPr fontId="3" type="noConversion"/>
  </si>
  <si>
    <t xml:space="preserve">                 Forward/Reverse Mixed in Wells</t>
    <phoneticPr fontId="3" type="noConversion"/>
  </si>
  <si>
    <t>5' Amino Modifier C12</t>
  </si>
  <si>
    <t>5' Amino Modifier C6</t>
  </si>
  <si>
    <t>5' Biotin</t>
  </si>
  <si>
    <t>5' deoxyInosine</t>
  </si>
  <si>
    <t>5' deoxyUridine</t>
  </si>
  <si>
    <t>5' Phosphorylation</t>
  </si>
  <si>
    <t>5' Spacer 18</t>
  </si>
  <si>
    <t>5' C3 Spacer</t>
  </si>
  <si>
    <t>Int deoxyInosine</t>
  </si>
  <si>
    <t>Int deoxyUridine</t>
  </si>
  <si>
    <t>Int Spacer 18</t>
  </si>
  <si>
    <t>5' Azide (NHS Ester)</t>
  </si>
  <si>
    <t>5' Biotin-TEG</t>
  </si>
  <si>
    <t>5' 6-FAM™</t>
  </si>
  <si>
    <t>5' 6-FAM (NHS Ester)</t>
  </si>
  <si>
    <t>5' SUN</t>
  </si>
  <si>
    <t>5' 2-MethoxyEthoxy A</t>
  </si>
  <si>
    <t>5' 2-MethoxyEthoxy MeC</t>
  </si>
  <si>
    <t>5' 2-MethoxyEthoxy G</t>
  </si>
  <si>
    <t>5' 2-MethoxyEthoxy T</t>
  </si>
  <si>
    <t>5' 5-Methyl dC</t>
  </si>
  <si>
    <t>Int Azide (NHS Ester)</t>
  </si>
  <si>
    <t>Int Black Hole Quencher® 1 dT</t>
  </si>
  <si>
    <t>Int Black Hole Quencher® 2 dT</t>
  </si>
  <si>
    <t>Int 6-FAM™ (Azide)</t>
  </si>
  <si>
    <t>Int 2-MethoxyEthoxy A</t>
  </si>
  <si>
    <t>Int 2-MethoxyEthoxy MeC</t>
  </si>
  <si>
    <t>Int 2-MethoxyEthoxy G</t>
  </si>
  <si>
    <t>Int 2-MethoxyEthoxy T</t>
  </si>
  <si>
    <t>Int 5-Methyl dC</t>
    <phoneticPr fontId="3" type="noConversion"/>
  </si>
  <si>
    <t>Int C3 Spacer</t>
  </si>
  <si>
    <t>3' Azide (NHS Ester)</t>
  </si>
  <si>
    <t>3' Biotin</t>
  </si>
  <si>
    <t>3' Biotin-TEG</t>
  </si>
  <si>
    <t>3' Black Hole Quencher® 3</t>
  </si>
  <si>
    <t>3' 6-FAM™ (NHS Ester)</t>
  </si>
  <si>
    <t>3' 2-MethoxyEthoxy A</t>
  </si>
  <si>
    <t>3' 2-MethoxyEthoxy MeC</t>
  </si>
  <si>
    <t>3' 2-MethoxyEthoxy G</t>
  </si>
  <si>
    <t>3' 2-MethoxyEthoxy T</t>
  </si>
  <si>
    <t>3' deoxyInosine</t>
  </si>
  <si>
    <t>3' deoxyUridine</t>
  </si>
  <si>
    <t>3' C3 Spacer</t>
  </si>
  <si>
    <t>3' 6-FAM™</t>
  </si>
  <si>
    <t>500 picomole</t>
    <phoneticPr fontId="3" type="noConversion"/>
  </si>
  <si>
    <t>5' Biotin</t>
    <phoneticPr fontId="3" type="noConversion"/>
  </si>
  <si>
    <t>체크박스</t>
    <phoneticPr fontId="3" type="noConversion"/>
  </si>
  <si>
    <t>상태</t>
    <phoneticPr fontId="3" type="noConversion"/>
  </si>
  <si>
    <t>Scale을 선택해주세요.</t>
    <phoneticPr fontId="3" type="noConversion"/>
  </si>
  <si>
    <t>Scale 중복</t>
    <phoneticPr fontId="3" type="noConversion"/>
  </si>
  <si>
    <t>유효성검사 수식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</si>
</sst>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₩&quot;* #,##0_-;\-&quot;₩&quot;* #,##0_-;_-&quot;₩&quot;* &quot;-&quot;_-;_-@_-"/>
    <numFmt numFmtId="176" formatCode="\$#,##0.00"/>
  </numFmts>
  <fonts count="28"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22"/>
      <color theme="1"/>
      <name val="나눔고딕"/>
      <family val="3"/>
      <charset val="129"/>
    </font>
    <font>
      <sz val="8"/>
      <name val="맑은 고딕"/>
      <family val="2"/>
      <charset val="129"/>
      <scheme val="minor"/>
    </font>
    <font>
      <sz val="8.5"/>
      <color theme="0"/>
      <name val="나눔고딕"/>
      <family val="3"/>
      <charset val="129"/>
    </font>
    <font>
      <sz val="8.5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9.5"/>
      <color theme="1"/>
      <name val="나눔고딕"/>
      <family val="3"/>
      <charset val="129"/>
    </font>
    <font>
      <sz val="8.5"/>
      <color rgb="FFFF0000"/>
      <name val="나눔고딕"/>
      <family val="3"/>
      <charset val="129"/>
    </font>
    <font>
      <sz val="9"/>
      <name val="나눔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theme="1"/>
      <name val="나눔고딕"/>
      <family val="3"/>
      <charset val="129"/>
    </font>
    <font>
      <sz val="10"/>
      <name val="Arial"/>
      <family val="2"/>
    </font>
    <font>
      <sz val="8"/>
      <name val="맑은 고딕"/>
      <family val="3"/>
      <charset val="129"/>
    </font>
    <font>
      <sz val="8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sz val="9"/>
      <color rgb="FF000000"/>
      <name val="Malgun Gothic"/>
      <family val="3"/>
      <charset val="129"/>
    </font>
    <font>
      <b/>
      <sz val="11"/>
      <color theme="0"/>
      <name val="나눔고딕"/>
      <family val="3"/>
      <charset val="129"/>
    </font>
    <font>
      <sz val="11"/>
      <color theme="0"/>
      <name val="나눔고딕"/>
      <family val="3"/>
      <charset val="129"/>
    </font>
    <font>
      <sz val="10"/>
      <color theme="0"/>
      <name val="나눔고딕"/>
      <charset val="129"/>
    </font>
    <font>
      <sz val="9"/>
      <name val="나눔고딕"/>
      <charset val="129"/>
    </font>
    <font>
      <sz val="9"/>
      <color rgb="FFFF0000"/>
      <name val="나눔고딕"/>
      <charset val="129"/>
    </font>
    <font>
      <sz val="10"/>
      <color rgb="FF7030A0"/>
      <name val="나눔고딕"/>
      <charset val="129"/>
    </font>
    <font>
      <sz val="9"/>
      <color rgb="FFFF0000"/>
      <name val="맑은 고딕"/>
      <family val="3"/>
      <charset val="129"/>
      <scheme val="minor"/>
    </font>
    <font>
      <sz val="11"/>
      <color rgb="FF333333"/>
      <name val="Arial"/>
      <family val="2"/>
    </font>
    <font>
      <sz val="11"/>
      <color rgb="FF333333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나눔고딕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89DB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42" fontId="12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2" fillId="0" borderId="0" xfId="4" applyAlignment="1">
      <alignment vertical="center"/>
    </xf>
    <xf numFmtId="42" fontId="0" fillId="0" borderId="0" xfId="5" applyFont="1" applyBorder="1">
      <alignment vertical="center"/>
    </xf>
    <xf numFmtId="0" fontId="14" fillId="0" borderId="0" xfId="4" applyFont="1" applyAlignment="1">
      <alignment vertical="center"/>
    </xf>
    <xf numFmtId="42" fontId="14" fillId="0" borderId="0" xfId="5" applyFont="1" applyFill="1" applyBorder="1">
      <alignment vertical="center"/>
    </xf>
    <xf numFmtId="42" fontId="14" fillId="0" borderId="0" xfId="5" applyFont="1" applyBorder="1">
      <alignment vertical="center"/>
    </xf>
    <xf numFmtId="42" fontId="14" fillId="7" borderId="12" xfId="5" applyFont="1" applyFill="1" applyBorder="1">
      <alignment vertical="center"/>
    </xf>
    <xf numFmtId="42" fontId="14" fillId="0" borderId="12" xfId="5" applyFont="1" applyBorder="1">
      <alignment vertical="center"/>
    </xf>
    <xf numFmtId="0" fontId="14" fillId="4" borderId="12" xfId="4" applyFont="1" applyFill="1" applyBorder="1" applyAlignment="1">
      <alignment vertical="center"/>
    </xf>
    <xf numFmtId="0" fontId="14" fillId="8" borderId="12" xfId="4" applyFont="1" applyFill="1" applyBorder="1" applyAlignment="1">
      <alignment vertical="center"/>
    </xf>
    <xf numFmtId="0" fontId="14" fillId="6" borderId="12" xfId="4" applyFont="1" applyFill="1" applyBorder="1" applyAlignment="1">
      <alignment vertical="center"/>
    </xf>
    <xf numFmtId="0" fontId="15" fillId="5" borderId="12" xfId="4" applyFont="1" applyFill="1" applyBorder="1" applyAlignment="1">
      <alignment vertical="center"/>
    </xf>
    <xf numFmtId="0" fontId="14" fillId="0" borderId="12" xfId="4" applyFont="1" applyBorder="1" applyAlignment="1">
      <alignment vertical="center"/>
    </xf>
    <xf numFmtId="42" fontId="14" fillId="0" borderId="12" xfId="5" applyFont="1" applyFill="1" applyBorder="1">
      <alignment vertical="center"/>
    </xf>
    <xf numFmtId="176" fontId="14" fillId="7" borderId="12" xfId="4" applyNumberFormat="1" applyFont="1" applyFill="1" applyBorder="1" applyAlignment="1">
      <alignment vertical="center"/>
    </xf>
    <xf numFmtId="176" fontId="14" fillId="0" borderId="12" xfId="4" applyNumberFormat="1" applyFont="1" applyBorder="1" applyAlignment="1">
      <alignment vertical="center"/>
    </xf>
    <xf numFmtId="0" fontId="12" fillId="0" borderId="0" xfId="4" applyAlignment="1">
      <alignment horizontal="center" vertical="center"/>
    </xf>
    <xf numFmtId="42" fontId="14" fillId="0" borderId="12" xfId="5" applyFont="1" applyBorder="1" applyAlignment="1">
      <alignment horizontal="center" vertical="center"/>
    </xf>
    <xf numFmtId="0" fontId="14" fillId="0" borderId="12" xfId="4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8" fillId="2" borderId="0" xfId="1" applyFont="1" applyFill="1" applyAlignment="1">
      <alignment vertical="center" wrapText="1"/>
    </xf>
    <xf numFmtId="0" fontId="20" fillId="0" borderId="2" xfId="1" applyFont="1" applyBorder="1" applyAlignment="1" applyProtection="1">
      <alignment horizontal="left" vertical="center"/>
      <protection locked="0"/>
    </xf>
    <xf numFmtId="0" fontId="20" fillId="0" borderId="3" xfId="1" applyFont="1" applyBorder="1" applyProtection="1">
      <alignment vertical="center"/>
      <protection locked="0"/>
    </xf>
    <xf numFmtId="0" fontId="20" fillId="0" borderId="4" xfId="1" applyFont="1" applyBorder="1" applyProtection="1">
      <alignment vertical="center"/>
      <protection locked="0"/>
    </xf>
    <xf numFmtId="0" fontId="22" fillId="2" borderId="2" xfId="0" applyFont="1" applyFill="1" applyBorder="1" applyAlignment="1" applyProtection="1">
      <alignment horizontal="center" vertical="center" wrapText="1"/>
      <protection locked="0"/>
    </xf>
    <xf numFmtId="0" fontId="22" fillId="2" borderId="3" xfId="0" applyFont="1" applyFill="1" applyBorder="1" applyAlignment="1" applyProtection="1">
      <alignment horizontal="center" vertical="center" wrapText="1"/>
      <protection locked="0"/>
    </xf>
    <xf numFmtId="0" fontId="22" fillId="2" borderId="4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2" borderId="0" xfId="0" applyFill="1">
      <alignment vertical="center"/>
    </xf>
    <xf numFmtId="0" fontId="19" fillId="3" borderId="12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wrapText="1"/>
    </xf>
    <xf numFmtId="0" fontId="19" fillId="3" borderId="7" xfId="0" applyFont="1" applyFill="1" applyBorder="1" applyAlignment="1">
      <alignment horizontal="right" vertical="top"/>
    </xf>
    <xf numFmtId="0" fontId="21" fillId="0" borderId="1" xfId="0" applyFont="1" applyBorder="1">
      <alignment vertical="center"/>
    </xf>
    <xf numFmtId="0" fontId="6" fillId="0" borderId="1" xfId="0" applyFont="1" applyBorder="1" applyAlignment="1">
      <alignment horizontal="left" indent="1"/>
    </xf>
    <xf numFmtId="0" fontId="17" fillId="0" borderId="2" xfId="1" applyFont="1" applyBorder="1">
      <alignment vertical="center"/>
    </xf>
    <xf numFmtId="0" fontId="17" fillId="0" borderId="3" xfId="1" applyFont="1" applyBorder="1">
      <alignment vertical="center"/>
    </xf>
    <xf numFmtId="0" fontId="20" fillId="0" borderId="3" xfId="1" applyFont="1" applyBorder="1">
      <alignment vertical="center"/>
    </xf>
    <xf numFmtId="0" fontId="20" fillId="0" borderId="2" xfId="1" applyFont="1" applyBorder="1" applyAlignment="1">
      <alignment vertical="center" wrapText="1"/>
    </xf>
    <xf numFmtId="0" fontId="20" fillId="0" borderId="7" xfId="1" applyFont="1" applyBorder="1">
      <alignment vertical="center"/>
    </xf>
    <xf numFmtId="0" fontId="20" fillId="0" borderId="1" xfId="1" applyFont="1" applyBorder="1">
      <alignment vertical="center"/>
    </xf>
    <xf numFmtId="0" fontId="20" fillId="0" borderId="8" xfId="1" applyFont="1" applyBorder="1">
      <alignment vertical="center"/>
    </xf>
    <xf numFmtId="0" fontId="20" fillId="0" borderId="2" xfId="1" applyFont="1" applyBorder="1">
      <alignment vertical="center"/>
    </xf>
    <xf numFmtId="0" fontId="21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20" fillId="0" borderId="0" xfId="1" applyFont="1">
      <alignment vertical="center"/>
    </xf>
    <xf numFmtId="0" fontId="20" fillId="0" borderId="0" xfId="1" applyFont="1" applyAlignment="1">
      <alignment horizontal="center" vertical="center"/>
    </xf>
    <xf numFmtId="0" fontId="9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>
      <alignment vertical="center"/>
    </xf>
    <xf numFmtId="0" fontId="7" fillId="2" borderId="0" xfId="1" applyFont="1" applyFill="1">
      <alignment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8" fillId="2" borderId="0" xfId="1" applyFont="1" applyFill="1" applyAlignment="1">
      <alignment vertical="center" wrapText="1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8" fillId="3" borderId="9" xfId="1" applyFont="1" applyFill="1" applyBorder="1" applyAlignment="1">
      <alignment horizontal="center" vertical="center"/>
    </xf>
    <xf numFmtId="0" fontId="18" fillId="3" borderId="11" xfId="1" applyFont="1" applyFill="1" applyBorder="1" applyAlignment="1">
      <alignment horizontal="center" vertical="center"/>
    </xf>
    <xf numFmtId="0" fontId="18" fillId="3" borderId="12" xfId="1" applyFont="1" applyFill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21" fillId="2" borderId="10" xfId="0" applyFont="1" applyFill="1" applyBorder="1" applyAlignment="1">
      <alignment horizontal="left" vertical="center" wrapText="1"/>
    </xf>
    <xf numFmtId="0" fontId="20" fillId="0" borderId="3" xfId="1" applyFont="1" applyBorder="1" applyProtection="1">
      <alignment vertical="center"/>
      <protection locked="0"/>
    </xf>
    <xf numFmtId="0" fontId="20" fillId="0" borderId="4" xfId="1" applyFont="1" applyBorder="1" applyProtection="1">
      <alignment vertical="center"/>
      <protection locked="0"/>
    </xf>
    <xf numFmtId="0" fontId="20" fillId="0" borderId="2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 wrapText="1"/>
      <protection locked="0"/>
    </xf>
    <xf numFmtId="0" fontId="22" fillId="2" borderId="3" xfId="0" applyFont="1" applyFill="1" applyBorder="1" applyAlignment="1" applyProtection="1">
      <alignment horizontal="center" vertical="center" wrapText="1"/>
      <protection locked="0"/>
    </xf>
    <xf numFmtId="0" fontId="22" fillId="2" borderId="4" xfId="0" applyFont="1" applyFill="1" applyBorder="1" applyAlignment="1" applyProtection="1">
      <alignment horizontal="center" vertical="center" wrapText="1"/>
      <protection locked="0"/>
    </xf>
    <xf numFmtId="0" fontId="19" fillId="3" borderId="2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20" fillId="0" borderId="2" xfId="1" applyFont="1" applyBorder="1" applyAlignment="1" applyProtection="1">
      <alignment horizontal="left" vertical="center" wrapText="1"/>
      <protection locked="0"/>
    </xf>
    <xf numFmtId="0" fontId="20" fillId="0" borderId="3" xfId="1" applyFont="1" applyBorder="1" applyAlignment="1" applyProtection="1">
      <alignment horizontal="left" vertical="center"/>
      <protection locked="0"/>
    </xf>
    <xf numFmtId="0" fontId="20" fillId="0" borderId="4" xfId="1" applyFont="1" applyBorder="1" applyAlignment="1" applyProtection="1">
      <alignment horizontal="left" vertical="center"/>
      <protection locked="0"/>
    </xf>
    <xf numFmtId="0" fontId="18" fillId="3" borderId="2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/>
    </xf>
    <xf numFmtId="0" fontId="18" fillId="3" borderId="7" xfId="1" applyFont="1" applyFill="1" applyBorder="1" applyAlignment="1">
      <alignment horizontal="center" vertical="center"/>
    </xf>
    <xf numFmtId="0" fontId="18" fillId="3" borderId="8" xfId="1" applyFont="1" applyFill="1" applyBorder="1" applyAlignment="1">
      <alignment horizontal="center" vertical="center"/>
    </xf>
    <xf numFmtId="0" fontId="27" fillId="0" borderId="12" xfId="0" applyFont="1" applyBorder="1" applyAlignment="1" applyProtection="1">
      <alignment horizontal="center" vertical="center" wrapText="1"/>
      <protection locked="0"/>
    </xf>
    <xf numFmtId="0" fontId="27" fillId="0" borderId="12" xfId="0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center" vertical="center" wrapText="1"/>
      <protection locked="0"/>
    </xf>
    <xf numFmtId="0" fontId="27" fillId="0" borderId="11" xfId="0" applyFont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 applyProtection="1">
      <alignment horizontal="center" vertical="center" wrapText="1"/>
      <protection locked="0"/>
    </xf>
    <xf numFmtId="0" fontId="27" fillId="0" borderId="6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22" fillId="2" borderId="12" xfId="0" applyFont="1" applyFill="1" applyBorder="1" applyAlignment="1" applyProtection="1">
      <alignment horizontal="center" vertical="center" wrapText="1"/>
      <protection locked="0"/>
    </xf>
  </cellXfs>
  <cellStyles count="6">
    <cellStyle name="Normal 2" xfId="2" xr:uid="{00000000-0005-0000-0000-000000000000}"/>
    <cellStyle name="Normal 3" xfId="3" xr:uid="{00000000-0005-0000-0000-000001000000}"/>
    <cellStyle name="통화 [0] 2" xfId="5" xr:uid="{2B560F76-CBAD-41B3-BC2F-7C947CEE5ECD}"/>
    <cellStyle name="표준" xfId="0" builtinId="0"/>
    <cellStyle name="표준 2" xfId="1" xr:uid="{00000000-0005-0000-0000-000003000000}"/>
    <cellStyle name="표준 3" xfId="4" xr:uid="{8530117C-2856-4EAD-8640-9DB672BF9B12}"/>
  </cellStyles>
  <dxfs count="1">
    <dxf>
      <font>
        <b/>
        <i/>
        <color rgb="FFFF0000"/>
      </font>
    </dxf>
  </dxfs>
  <tableStyles count="0" defaultTableStyle="TableStyleMedium2" defaultPivotStyle="PivotStyleLight16"/>
  <colors>
    <mruColors>
      <color rgb="FFB889DB"/>
      <color rgb="FF612A8A"/>
      <color rgb="FF8A3C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'DNA Plate(Help sheet)'!$H$3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'DNA Plate(Help sheet)'!$H$7" lockText="1" noThreeD="1"/>
</file>

<file path=xl/ctrlProps/ctrlProp2.xml><?xml version="1.0" encoding="utf-8"?>
<formControlPr xmlns="http://schemas.microsoft.com/office/spreadsheetml/2009/9/main" objectType="CheckBox" fmlaLink="'DNA Plate(Help sheet)'!$H$4" lockText="1" noThreeD="1"/>
</file>

<file path=xl/ctrlProps/ctrlProp3.xml><?xml version="1.0" encoding="utf-8"?>
<formControlPr xmlns="http://schemas.microsoft.com/office/spreadsheetml/2009/9/main" objectType="CheckBox" fmlaLink="'DNA Plate(Help sheet)'!$H$5" lockText="1" noThreeD="1"/>
</file>

<file path=xl/ctrlProps/ctrlProp4.xml><?xml version="1.0" encoding="utf-8"?>
<formControlPr xmlns="http://schemas.microsoft.com/office/spreadsheetml/2009/9/main" objectType="CheckBox" fmlaLink="'DNA Plate(Help sheet)'!$H$6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676275</xdr:colOff>
      <xdr:row>0</xdr:row>
      <xdr:rowOff>168275</xdr:rowOff>
    </xdr:from>
    <xdr:to>
      <xdr:col>9</xdr:col>
      <xdr:colOff>1114425</xdr:colOff>
      <xdr:row>2</xdr:row>
      <xdr:rowOff>187947</xdr:rowOff>
    </xdr:to>
    <xdr:pic>
      <xdr:nvPicPr>
        <xdr:cNvPr id="3" name="그림 4" descr="IDTLogo201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168275"/>
          <a:ext cx="1628775" cy="43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133350</xdr:rowOff>
        </xdr:from>
        <xdr:to>
          <xdr:col>3</xdr:col>
          <xdr:colOff>762000</xdr:colOff>
          <xdr:row>13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25nmole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11</xdr:row>
          <xdr:rowOff>133350</xdr:rowOff>
        </xdr:from>
        <xdr:to>
          <xdr:col>5</xdr:col>
          <xdr:colOff>619125</xdr:colOff>
          <xdr:row>13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100nmole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11</xdr:row>
          <xdr:rowOff>133350</xdr:rowOff>
        </xdr:from>
        <xdr:to>
          <xdr:col>7</xdr:col>
          <xdr:colOff>561975</xdr:colOff>
          <xdr:row>13</xdr:row>
          <xdr:rowOff>19050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250nmole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11</xdr:row>
          <xdr:rowOff>133350</xdr:rowOff>
        </xdr:from>
        <xdr:to>
          <xdr:col>8</xdr:col>
          <xdr:colOff>714375</xdr:colOff>
          <xdr:row>13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1umole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0</xdr:rowOff>
        </xdr:from>
        <xdr:to>
          <xdr:col>4</xdr:col>
          <xdr:colOff>400050</xdr:colOff>
          <xdr:row>14</xdr:row>
          <xdr:rowOff>47625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Standard Desalting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13</xdr:row>
          <xdr:rowOff>0</xdr:rowOff>
        </xdr:from>
        <xdr:to>
          <xdr:col>9</xdr:col>
          <xdr:colOff>790575</xdr:colOff>
          <xdr:row>14</xdr:row>
          <xdr:rowOff>47625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HPLC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13</xdr:row>
          <xdr:rowOff>0</xdr:rowOff>
        </xdr:from>
        <xdr:to>
          <xdr:col>7</xdr:col>
          <xdr:colOff>638175</xdr:colOff>
          <xdr:row>14</xdr:row>
          <xdr:rowOff>47625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PAGE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209550</xdr:rowOff>
        </xdr:from>
        <xdr:to>
          <xdr:col>3</xdr:col>
          <xdr:colOff>838200</xdr:colOff>
          <xdr:row>15</xdr:row>
          <xdr:rowOff>28575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Deep Well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13</xdr:row>
          <xdr:rowOff>209550</xdr:rowOff>
        </xdr:from>
        <xdr:to>
          <xdr:col>8</xdr:col>
          <xdr:colOff>1066800</xdr:colOff>
          <xdr:row>15</xdr:row>
          <xdr:rowOff>28575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Other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13</xdr:row>
          <xdr:rowOff>209550</xdr:rowOff>
        </xdr:from>
        <xdr:to>
          <xdr:col>6</xdr:col>
          <xdr:colOff>533400</xdr:colOff>
          <xdr:row>15</xdr:row>
          <xdr:rowOff>28575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V bottom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200025</xdr:rowOff>
        </xdr:from>
        <xdr:to>
          <xdr:col>1</xdr:col>
          <xdr:colOff>323850</xdr:colOff>
          <xdr:row>9</xdr:row>
          <xdr:rowOff>209550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66675</xdr:colOff>
      <xdr:row>0</xdr:row>
      <xdr:rowOff>104775</xdr:rowOff>
    </xdr:from>
    <xdr:to>
      <xdr:col>2</xdr:col>
      <xdr:colOff>209550</xdr:colOff>
      <xdr:row>3</xdr:row>
      <xdr:rowOff>57562</xdr:rowOff>
    </xdr:to>
    <xdr:pic>
      <xdr:nvPicPr>
        <xdr:cNvPr id="10" name="그림 9" descr="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828675" cy="581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16</xdr:row>
          <xdr:rowOff>2266950</xdr:rowOff>
        </xdr:from>
        <xdr:to>
          <xdr:col>7</xdr:col>
          <xdr:colOff>771525</xdr:colOff>
          <xdr:row>17</xdr:row>
          <xdr:rowOff>247650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Option 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17</xdr:row>
          <xdr:rowOff>514350</xdr:rowOff>
        </xdr:from>
        <xdr:to>
          <xdr:col>9</xdr:col>
          <xdr:colOff>1104900</xdr:colOff>
          <xdr:row>19</xdr:row>
          <xdr:rowOff>28575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No Remainders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19</xdr:row>
          <xdr:rowOff>0</xdr:rowOff>
        </xdr:from>
        <xdr:to>
          <xdr:col>4</xdr:col>
          <xdr:colOff>409575</xdr:colOff>
          <xdr:row>20</xdr:row>
          <xdr:rowOff>47625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Printed form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342900</xdr:rowOff>
        </xdr:from>
        <xdr:to>
          <xdr:col>8</xdr:col>
          <xdr:colOff>495300</xdr:colOff>
          <xdr:row>20</xdr:row>
          <xdr:rowOff>47625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Excel, Emailed to : </a:t>
              </a:r>
            </a:p>
          </xdr:txBody>
        </xdr:sp>
        <xdr:clientData fLocksWithSheet="0"/>
      </xdr:twoCellAnchor>
    </mc:Choice>
    <mc:Fallback/>
  </mc:AlternateContent>
  <xdr:twoCellAnchor editAs="absolute">
    <xdr:from>
      <xdr:col>3</xdr:col>
      <xdr:colOff>85725</xdr:colOff>
      <xdr:row>16</xdr:row>
      <xdr:rowOff>141716</xdr:rowOff>
    </xdr:from>
    <xdr:to>
      <xdr:col>8</xdr:col>
      <xdr:colOff>66675</xdr:colOff>
      <xdr:row>16</xdr:row>
      <xdr:rowOff>2199883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90725" y="3770741"/>
          <a:ext cx="4429125" cy="205816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16</xdr:row>
          <xdr:rowOff>2247900</xdr:rowOff>
        </xdr:from>
        <xdr:to>
          <xdr:col>4</xdr:col>
          <xdr:colOff>419100</xdr:colOff>
          <xdr:row>17</xdr:row>
          <xdr:rowOff>228600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Option 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514350</xdr:rowOff>
        </xdr:from>
        <xdr:to>
          <xdr:col>7</xdr:col>
          <xdr:colOff>200025</xdr:colOff>
          <xdr:row>19</xdr:row>
          <xdr:rowOff>28575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Tubes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17</xdr:row>
          <xdr:rowOff>514350</xdr:rowOff>
        </xdr:from>
        <xdr:to>
          <xdr:col>3</xdr:col>
          <xdr:colOff>638175</xdr:colOff>
          <xdr:row>19</xdr:row>
          <xdr:rowOff>28575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Plates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11</xdr:row>
          <xdr:rowOff>133350</xdr:rowOff>
        </xdr:from>
        <xdr:to>
          <xdr:col>10</xdr:col>
          <xdr:colOff>38100</xdr:colOff>
          <xdr:row>13</xdr:row>
          <xdr:rowOff>19050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500picomole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40EBF-BA68-4ECC-A4F0-63022BE7BA19}">
  <dimension ref="A1:BL52"/>
  <sheetViews>
    <sheetView showGridLines="0" tabSelected="1" zoomScaleNormal="100" workbookViewId="0">
      <selection activeCell="D5" sqref="D5:E5"/>
    </sheetView>
  </sheetViews>
  <sheetFormatPr defaultColWidth="0" defaultRowHeight="16.5" zeroHeight="1"/>
  <cols>
    <col min="1" max="1" width="2.375" customWidth="1"/>
    <col min="2" max="2" width="9" customWidth="1"/>
    <col min="3" max="3" width="13.625" customWidth="1"/>
    <col min="4" max="4" width="12.375" customWidth="1"/>
    <col min="5" max="5" width="9.5" customWidth="1"/>
    <col min="6" max="6" width="13.25" customWidth="1"/>
    <col min="7" max="7" width="7.625" customWidth="1"/>
    <col min="8" max="10" width="15.625" customWidth="1"/>
    <col min="11" max="11" width="2.375" customWidth="1"/>
    <col min="12" max="16384" width="9" hidden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6.5" customHeight="1">
      <c r="A2" s="32"/>
      <c r="B2" s="65" t="s">
        <v>308</v>
      </c>
      <c r="C2" s="65"/>
      <c r="D2" s="65"/>
      <c r="E2" s="65"/>
      <c r="F2" s="65"/>
      <c r="G2" s="65"/>
      <c r="H2" s="65"/>
      <c r="I2" s="65"/>
      <c r="J2" s="65"/>
      <c r="K2" s="32"/>
    </row>
    <row r="3" spans="1:11" ht="16.5" customHeight="1">
      <c r="A3" s="32"/>
      <c r="B3" s="65"/>
      <c r="C3" s="65"/>
      <c r="D3" s="65"/>
      <c r="E3" s="65"/>
      <c r="F3" s="65"/>
      <c r="G3" s="65"/>
      <c r="H3" s="65"/>
      <c r="I3" s="65"/>
      <c r="J3" s="65"/>
      <c r="K3" s="32"/>
    </row>
    <row r="4" spans="1:1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8" customHeight="1">
      <c r="A5" s="32"/>
      <c r="B5" s="76" t="s">
        <v>263</v>
      </c>
      <c r="C5" s="33" t="s">
        <v>318</v>
      </c>
      <c r="D5" s="91"/>
      <c r="E5" s="91"/>
      <c r="F5" s="34" t="s">
        <v>315</v>
      </c>
      <c r="G5" s="92"/>
      <c r="H5" s="92"/>
      <c r="I5" s="82" t="s">
        <v>314</v>
      </c>
      <c r="J5" s="83"/>
      <c r="K5" s="32"/>
    </row>
    <row r="6" spans="1:11" ht="18" customHeight="1">
      <c r="A6" s="32"/>
      <c r="B6" s="77"/>
      <c r="C6" s="33" t="s">
        <v>319</v>
      </c>
      <c r="D6" s="91"/>
      <c r="E6" s="91"/>
      <c r="F6" s="34" t="s">
        <v>316</v>
      </c>
      <c r="G6" s="92"/>
      <c r="H6" s="92"/>
      <c r="I6" s="93"/>
      <c r="J6" s="94"/>
      <c r="K6" s="32"/>
    </row>
    <row r="7" spans="1:11" ht="18" customHeight="1">
      <c r="A7" s="32"/>
      <c r="B7" s="77"/>
      <c r="C7" s="33" t="s">
        <v>320</v>
      </c>
      <c r="D7" s="91"/>
      <c r="E7" s="91"/>
      <c r="F7" s="34" t="s">
        <v>317</v>
      </c>
      <c r="G7" s="92"/>
      <c r="H7" s="92"/>
      <c r="I7" s="95"/>
      <c r="J7" s="96"/>
      <c r="K7" s="32"/>
    </row>
    <row r="8" spans="1:11" ht="18" customHeight="1">
      <c r="A8" s="32"/>
      <c r="B8" s="78"/>
      <c r="C8" s="33" t="s">
        <v>2</v>
      </c>
      <c r="D8" s="91"/>
      <c r="E8" s="91"/>
      <c r="F8" s="91"/>
      <c r="G8" s="91"/>
      <c r="H8" s="91"/>
      <c r="I8" s="95"/>
      <c r="J8" s="96"/>
      <c r="K8" s="32"/>
    </row>
    <row r="9" spans="1:11" ht="18" customHeight="1">
      <c r="A9" s="32"/>
      <c r="B9" s="35" t="s">
        <v>3</v>
      </c>
      <c r="C9" s="33" t="s">
        <v>0</v>
      </c>
      <c r="D9" s="91"/>
      <c r="E9" s="91"/>
      <c r="F9" s="33" t="s">
        <v>1</v>
      </c>
      <c r="G9" s="92"/>
      <c r="H9" s="92"/>
      <c r="I9" s="95"/>
      <c r="J9" s="96"/>
      <c r="K9" s="32"/>
    </row>
    <row r="10" spans="1:11" ht="18" customHeight="1">
      <c r="A10" s="32"/>
      <c r="B10" s="36" t="s">
        <v>264</v>
      </c>
      <c r="C10" s="33" t="s">
        <v>321</v>
      </c>
      <c r="D10" s="92"/>
      <c r="E10" s="92"/>
      <c r="F10" s="33" t="s">
        <v>4</v>
      </c>
      <c r="G10" s="92"/>
      <c r="H10" s="92"/>
      <c r="I10" s="97"/>
      <c r="J10" s="98"/>
      <c r="K10" s="32"/>
    </row>
    <row r="11" spans="1:11" ht="26.25" customHeight="1">
      <c r="A11" s="32"/>
      <c r="B11" s="70" t="s">
        <v>322</v>
      </c>
      <c r="C11" s="70"/>
      <c r="D11" s="70"/>
      <c r="E11" s="70"/>
      <c r="F11" s="70"/>
      <c r="G11" s="70"/>
      <c r="H11" s="70"/>
      <c r="I11" s="70"/>
      <c r="J11" s="70"/>
      <c r="K11" s="32"/>
    </row>
    <row r="12" spans="1:11" ht="13.5" customHeight="1">
      <c r="A12" s="32"/>
      <c r="B12" s="37" t="s">
        <v>336</v>
      </c>
      <c r="C12" s="38"/>
      <c r="D12" s="38"/>
      <c r="E12" s="38"/>
      <c r="F12" s="38"/>
      <c r="G12" s="38"/>
      <c r="H12" s="38"/>
      <c r="I12" s="38"/>
      <c r="J12" s="38"/>
      <c r="K12" s="32"/>
    </row>
    <row r="13" spans="1:11" ht="18" customHeight="1">
      <c r="A13" s="32"/>
      <c r="B13" s="66" t="s">
        <v>6</v>
      </c>
      <c r="C13" s="67"/>
      <c r="D13" s="69"/>
      <c r="E13" s="69"/>
      <c r="F13" s="69"/>
      <c r="G13" s="69"/>
      <c r="H13" s="69"/>
      <c r="I13" s="69"/>
      <c r="J13" s="69"/>
      <c r="K13" s="32"/>
    </row>
    <row r="14" spans="1:11" ht="18" customHeight="1">
      <c r="A14" s="32"/>
      <c r="B14" s="68" t="s">
        <v>7</v>
      </c>
      <c r="C14" s="68"/>
      <c r="D14" s="69"/>
      <c r="E14" s="69"/>
      <c r="F14" s="69"/>
      <c r="G14" s="69"/>
      <c r="H14" s="69"/>
      <c r="I14" s="69"/>
      <c r="J14" s="69"/>
      <c r="K14" s="32"/>
    </row>
    <row r="15" spans="1:11" ht="18" customHeight="1">
      <c r="A15" s="32"/>
      <c r="B15" s="68" t="s">
        <v>309</v>
      </c>
      <c r="C15" s="68"/>
      <c r="D15" s="39"/>
      <c r="E15" s="40"/>
      <c r="F15" s="40"/>
      <c r="G15" s="40"/>
      <c r="H15" s="40"/>
      <c r="I15" s="40"/>
      <c r="J15" s="23" t="s">
        <v>339</v>
      </c>
      <c r="K15" s="32"/>
    </row>
    <row r="16" spans="1:11" ht="18" customHeight="1">
      <c r="A16" s="32"/>
      <c r="B16" s="87" t="s">
        <v>310</v>
      </c>
      <c r="C16" s="88"/>
      <c r="D16" s="21" t="s">
        <v>323</v>
      </c>
      <c r="E16" s="22"/>
      <c r="F16" s="22"/>
      <c r="G16" s="22" t="s">
        <v>324</v>
      </c>
      <c r="H16" s="22"/>
      <c r="I16" s="23" t="s">
        <v>340</v>
      </c>
      <c r="J16" s="23"/>
      <c r="K16" s="32"/>
    </row>
    <row r="17" spans="1:11" ht="180.75" customHeight="1">
      <c r="A17" s="32"/>
      <c r="B17" s="87" t="s">
        <v>330</v>
      </c>
      <c r="C17" s="88"/>
      <c r="D17" s="73"/>
      <c r="E17" s="74"/>
      <c r="F17" s="74"/>
      <c r="G17" s="74"/>
      <c r="H17" s="74"/>
      <c r="I17" s="74"/>
      <c r="J17" s="75"/>
      <c r="K17" s="32"/>
    </row>
    <row r="18" spans="1:11" ht="42" customHeight="1">
      <c r="A18" s="32"/>
      <c r="B18" s="87" t="s">
        <v>311</v>
      </c>
      <c r="C18" s="88"/>
      <c r="D18" s="42" t="s">
        <v>331</v>
      </c>
      <c r="E18" s="41"/>
      <c r="F18" s="41"/>
      <c r="G18" s="84" t="s">
        <v>332</v>
      </c>
      <c r="H18" s="85"/>
      <c r="I18" s="85"/>
      <c r="J18" s="86"/>
      <c r="K18" s="32"/>
    </row>
    <row r="19" spans="1:11" ht="18" customHeight="1">
      <c r="A19" s="32"/>
      <c r="B19" s="89" t="s">
        <v>312</v>
      </c>
      <c r="C19" s="90"/>
      <c r="D19" s="43"/>
      <c r="E19" s="44"/>
      <c r="F19" s="44"/>
      <c r="G19" s="44"/>
      <c r="H19" s="44"/>
      <c r="I19" s="44"/>
      <c r="J19" s="45"/>
      <c r="K19" s="32"/>
    </row>
    <row r="20" spans="1:11" ht="18" customHeight="1">
      <c r="A20" s="32"/>
      <c r="B20" s="87" t="s">
        <v>313</v>
      </c>
      <c r="C20" s="88"/>
      <c r="D20" s="46"/>
      <c r="E20" s="41"/>
      <c r="F20" s="41"/>
      <c r="G20" s="41"/>
      <c r="H20" s="41"/>
      <c r="I20" s="71" t="s">
        <v>325</v>
      </c>
      <c r="J20" s="72"/>
      <c r="K20" s="32"/>
    </row>
    <row r="21" spans="1:11" ht="18" customHeight="1">
      <c r="A21" s="32"/>
      <c r="B21" s="47" t="s">
        <v>333</v>
      </c>
      <c r="C21" s="48"/>
      <c r="D21" s="49"/>
      <c r="E21" s="49"/>
      <c r="F21" s="49"/>
      <c r="G21" s="49"/>
      <c r="H21" s="49"/>
      <c r="I21" s="49"/>
      <c r="J21" s="50"/>
      <c r="K21" s="32"/>
    </row>
    <row r="22" spans="1:11" ht="13.5" customHeight="1">
      <c r="A22" s="32"/>
      <c r="B22" s="51"/>
      <c r="C22" s="52"/>
      <c r="D22" s="52"/>
      <c r="E22" s="52"/>
      <c r="F22" s="52"/>
      <c r="G22" s="32"/>
      <c r="H22" s="32"/>
      <c r="I22" s="53"/>
      <c r="J22" s="54"/>
      <c r="K22" s="32"/>
    </row>
    <row r="23" spans="1:11" ht="18" customHeight="1">
      <c r="A23" s="32"/>
      <c r="B23" s="33" t="s">
        <v>5</v>
      </c>
      <c r="C23" s="55" t="s">
        <v>334</v>
      </c>
      <c r="D23" s="56" t="s">
        <v>265</v>
      </c>
      <c r="E23" s="62" t="s">
        <v>329</v>
      </c>
      <c r="F23" s="63"/>
      <c r="G23" s="64"/>
      <c r="H23" s="57" t="s">
        <v>327</v>
      </c>
      <c r="I23" s="33" t="s">
        <v>326</v>
      </c>
      <c r="J23" s="58" t="s">
        <v>328</v>
      </c>
      <c r="K23" s="32"/>
    </row>
    <row r="24" spans="1:11">
      <c r="A24" s="32"/>
      <c r="B24" s="33">
        <v>1</v>
      </c>
      <c r="C24" s="101"/>
      <c r="D24" s="26"/>
      <c r="E24" s="79"/>
      <c r="F24" s="80"/>
      <c r="G24" s="81"/>
      <c r="H24" s="101"/>
      <c r="I24" s="101"/>
      <c r="J24" s="101"/>
      <c r="K24" s="32"/>
    </row>
    <row r="25" spans="1:11">
      <c r="A25" s="32"/>
      <c r="B25" s="33">
        <v>2</v>
      </c>
      <c r="C25" s="101"/>
      <c r="D25" s="26"/>
      <c r="E25" s="79"/>
      <c r="F25" s="80"/>
      <c r="G25" s="81"/>
      <c r="H25" s="101"/>
      <c r="I25" s="101"/>
      <c r="J25" s="101"/>
      <c r="K25" s="32"/>
    </row>
    <row r="26" spans="1:11">
      <c r="A26" s="32"/>
      <c r="B26" s="33">
        <v>3</v>
      </c>
      <c r="C26" s="101"/>
      <c r="D26" s="26"/>
      <c r="E26" s="79"/>
      <c r="F26" s="80"/>
      <c r="G26" s="81"/>
      <c r="H26" s="101"/>
      <c r="I26" s="101"/>
      <c r="J26" s="101"/>
      <c r="K26" s="32"/>
    </row>
    <row r="27" spans="1:11">
      <c r="A27" s="32"/>
      <c r="B27" s="33">
        <v>4</v>
      </c>
      <c r="C27" s="101"/>
      <c r="D27" s="26"/>
      <c r="E27" s="79"/>
      <c r="F27" s="80"/>
      <c r="G27" s="81"/>
      <c r="H27" s="101"/>
      <c r="I27" s="101"/>
      <c r="J27" s="101"/>
      <c r="K27" s="32"/>
    </row>
    <row r="28" spans="1:11">
      <c r="A28" s="32"/>
      <c r="B28" s="33">
        <v>5</v>
      </c>
      <c r="C28" s="101"/>
      <c r="D28" s="26"/>
      <c r="E28" s="79"/>
      <c r="F28" s="80"/>
      <c r="G28" s="81"/>
      <c r="H28" s="101"/>
      <c r="I28" s="101"/>
      <c r="J28" s="101"/>
      <c r="K28" s="32"/>
    </row>
    <row r="29" spans="1:11">
      <c r="A29" s="32"/>
      <c r="B29" s="33">
        <v>6</v>
      </c>
      <c r="C29" s="101"/>
      <c r="D29" s="26"/>
      <c r="E29" s="79"/>
      <c r="F29" s="80"/>
      <c r="G29" s="81"/>
      <c r="H29" s="101"/>
      <c r="I29" s="101"/>
      <c r="J29" s="101"/>
      <c r="K29" s="32"/>
    </row>
    <row r="30" spans="1:11">
      <c r="A30" s="32"/>
      <c r="B30" s="33">
        <v>7</v>
      </c>
      <c r="C30" s="101"/>
      <c r="D30" s="26"/>
      <c r="E30" s="79"/>
      <c r="F30" s="80"/>
      <c r="G30" s="81"/>
      <c r="H30" s="101"/>
      <c r="I30" s="101"/>
      <c r="J30" s="101"/>
      <c r="K30" s="32"/>
    </row>
    <row r="31" spans="1:11">
      <c r="A31" s="32"/>
      <c r="B31" s="33">
        <v>8</v>
      </c>
      <c r="C31" s="101"/>
      <c r="D31" s="26"/>
      <c r="E31" s="79"/>
      <c r="F31" s="80"/>
      <c r="G31" s="81"/>
      <c r="H31" s="101"/>
      <c r="I31" s="101"/>
      <c r="J31" s="101"/>
      <c r="K31" s="32"/>
    </row>
    <row r="32" spans="1:11">
      <c r="A32" s="32"/>
      <c r="B32" s="33">
        <v>9</v>
      </c>
      <c r="C32" s="101"/>
      <c r="D32" s="26"/>
      <c r="E32" s="79"/>
      <c r="F32" s="80"/>
      <c r="G32" s="81"/>
      <c r="H32" s="101"/>
      <c r="I32" s="101"/>
      <c r="J32" s="101"/>
      <c r="K32" s="32"/>
    </row>
    <row r="33" spans="1:11">
      <c r="A33" s="32"/>
      <c r="B33" s="33">
        <v>10</v>
      </c>
      <c r="C33" s="101"/>
      <c r="D33" s="26"/>
      <c r="E33" s="79"/>
      <c r="F33" s="80"/>
      <c r="G33" s="81"/>
      <c r="H33" s="101"/>
      <c r="I33" s="101"/>
      <c r="J33" s="101"/>
      <c r="K33" s="32"/>
    </row>
    <row r="34" spans="1:11">
      <c r="A34" s="32"/>
      <c r="B34" s="33">
        <v>11</v>
      </c>
      <c r="C34" s="101"/>
      <c r="D34" s="26"/>
      <c r="E34" s="79"/>
      <c r="F34" s="80"/>
      <c r="G34" s="81"/>
      <c r="H34" s="101"/>
      <c r="I34" s="101"/>
      <c r="J34" s="101"/>
      <c r="K34" s="32"/>
    </row>
    <row r="35" spans="1:11">
      <c r="A35" s="32"/>
      <c r="B35" s="33">
        <v>12</v>
      </c>
      <c r="C35" s="101"/>
      <c r="D35" s="26"/>
      <c r="E35" s="79"/>
      <c r="F35" s="80"/>
      <c r="G35" s="81"/>
      <c r="H35" s="101"/>
      <c r="I35" s="101"/>
      <c r="J35" s="101"/>
      <c r="K35" s="32"/>
    </row>
    <row r="36" spans="1:11">
      <c r="A36" s="32"/>
      <c r="B36" s="33">
        <v>13</v>
      </c>
      <c r="C36" s="101"/>
      <c r="D36" s="26"/>
      <c r="E36" s="79"/>
      <c r="F36" s="80"/>
      <c r="G36" s="81"/>
      <c r="H36" s="101"/>
      <c r="I36" s="101"/>
      <c r="J36" s="101"/>
      <c r="K36" s="32"/>
    </row>
    <row r="37" spans="1:11">
      <c r="A37" s="32"/>
      <c r="B37" s="33">
        <v>14</v>
      </c>
      <c r="C37" s="101"/>
      <c r="D37" s="26"/>
      <c r="E37" s="79"/>
      <c r="F37" s="80"/>
      <c r="G37" s="81"/>
      <c r="H37" s="101"/>
      <c r="I37" s="101"/>
      <c r="J37" s="101"/>
      <c r="K37" s="32"/>
    </row>
    <row r="38" spans="1:11">
      <c r="A38" s="32"/>
      <c r="B38" s="33">
        <v>15</v>
      </c>
      <c r="C38" s="101"/>
      <c r="D38" s="26"/>
      <c r="E38" s="79"/>
      <c r="F38" s="80"/>
      <c r="G38" s="81"/>
      <c r="H38" s="101"/>
      <c r="I38" s="101"/>
      <c r="J38" s="101"/>
      <c r="K38" s="32"/>
    </row>
    <row r="39" spans="1:11">
      <c r="A39" s="32"/>
      <c r="B39" s="33">
        <v>16</v>
      </c>
      <c r="C39" s="101"/>
      <c r="D39" s="26"/>
      <c r="E39" s="24"/>
      <c r="F39" s="25"/>
      <c r="G39" s="26"/>
      <c r="H39" s="101"/>
      <c r="I39" s="101"/>
      <c r="J39" s="101"/>
      <c r="K39" s="32"/>
    </row>
    <row r="40" spans="1:11">
      <c r="A40" s="32"/>
      <c r="B40" s="33">
        <v>17</v>
      </c>
      <c r="C40" s="101"/>
      <c r="D40" s="26"/>
      <c r="E40" s="79"/>
      <c r="F40" s="80"/>
      <c r="G40" s="81"/>
      <c r="H40" s="101"/>
      <c r="I40" s="101"/>
      <c r="J40" s="101"/>
      <c r="K40" s="32"/>
    </row>
    <row r="41" spans="1:11">
      <c r="A41" s="32"/>
      <c r="B41" s="33">
        <v>18</v>
      </c>
      <c r="C41" s="101"/>
      <c r="D41" s="26"/>
      <c r="E41" s="24"/>
      <c r="F41" s="25"/>
      <c r="G41" s="26"/>
      <c r="H41" s="101"/>
      <c r="I41" s="101"/>
      <c r="J41" s="101"/>
      <c r="K41" s="32"/>
    </row>
    <row r="42" spans="1:11">
      <c r="A42" s="32"/>
      <c r="B42" s="33">
        <v>19</v>
      </c>
      <c r="C42" s="101"/>
      <c r="D42" s="26"/>
      <c r="E42" s="24"/>
      <c r="F42" s="25"/>
      <c r="G42" s="26"/>
      <c r="H42" s="101"/>
      <c r="I42" s="101"/>
      <c r="J42" s="101"/>
      <c r="K42" s="32"/>
    </row>
    <row r="43" spans="1:11">
      <c r="A43" s="32"/>
      <c r="B43" s="33">
        <v>20</v>
      </c>
      <c r="C43" s="101"/>
      <c r="D43" s="26"/>
      <c r="E43" s="24"/>
      <c r="F43" s="25"/>
      <c r="G43" s="26"/>
      <c r="H43" s="101"/>
      <c r="I43" s="101"/>
      <c r="J43" s="101"/>
      <c r="K43" s="32"/>
    </row>
    <row r="44" spans="1:11">
      <c r="A44" s="32"/>
      <c r="B44" s="33">
        <v>21</v>
      </c>
      <c r="C44" s="101"/>
      <c r="D44" s="26"/>
      <c r="E44" s="79"/>
      <c r="F44" s="80"/>
      <c r="G44" s="81"/>
      <c r="H44" s="101"/>
      <c r="I44" s="101"/>
      <c r="J44" s="101"/>
      <c r="K44" s="32"/>
    </row>
    <row r="45" spans="1:11">
      <c r="A45" s="32"/>
      <c r="B45" s="33">
        <v>22</v>
      </c>
      <c r="C45" s="101"/>
      <c r="D45" s="26"/>
      <c r="E45" s="79"/>
      <c r="F45" s="80"/>
      <c r="G45" s="81"/>
      <c r="H45" s="101"/>
      <c r="I45" s="101"/>
      <c r="J45" s="101"/>
      <c r="K45" s="32"/>
    </row>
    <row r="46" spans="1:11">
      <c r="A46" s="32"/>
      <c r="B46" s="33">
        <v>23</v>
      </c>
      <c r="C46" s="101"/>
      <c r="D46" s="26"/>
      <c r="E46" s="79"/>
      <c r="F46" s="80"/>
      <c r="G46" s="81"/>
      <c r="H46" s="101"/>
      <c r="I46" s="101"/>
      <c r="J46" s="101"/>
      <c r="K46" s="32"/>
    </row>
    <row r="47" spans="1:11">
      <c r="A47" s="32"/>
      <c r="B47" s="33">
        <v>24</v>
      </c>
      <c r="C47" s="101"/>
      <c r="D47" s="26"/>
      <c r="E47" s="79"/>
      <c r="F47" s="80"/>
      <c r="G47" s="81"/>
      <c r="H47" s="101"/>
      <c r="I47" s="101"/>
      <c r="J47" s="101"/>
      <c r="K47" s="32"/>
    </row>
    <row r="48" spans="1:11">
      <c r="A48" s="32"/>
      <c r="B48" s="99" t="s">
        <v>337</v>
      </c>
      <c r="C48" s="99"/>
      <c r="D48" s="99"/>
      <c r="E48" s="99"/>
      <c r="F48" s="99"/>
      <c r="G48" s="99"/>
      <c r="H48" s="99"/>
      <c r="I48" s="99"/>
      <c r="J48" s="99"/>
      <c r="K48" s="32"/>
    </row>
    <row r="49" spans="2:64" ht="16.5" customHeight="1">
      <c r="B49" s="100"/>
      <c r="C49" s="100"/>
      <c r="D49" s="100"/>
      <c r="E49" s="100"/>
      <c r="F49" s="100"/>
      <c r="G49" s="100"/>
      <c r="H49" s="100"/>
      <c r="I49" s="100"/>
      <c r="J49" s="100"/>
      <c r="K49" s="19"/>
      <c r="L49" s="19"/>
      <c r="M49" s="19"/>
      <c r="N49" s="19"/>
      <c r="O49" s="19"/>
      <c r="AD49" s="32"/>
      <c r="AE49" s="32"/>
      <c r="AF49" s="32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60"/>
      <c r="AX49" s="60"/>
      <c r="AY49" s="60"/>
      <c r="AZ49" s="60"/>
      <c r="BA49" s="60"/>
      <c r="BB49" s="32"/>
      <c r="BC49" s="32"/>
      <c r="BD49" s="32"/>
      <c r="BE49" s="32"/>
      <c r="BF49" s="32"/>
      <c r="BG49" s="32"/>
      <c r="BH49" s="32"/>
      <c r="BJ49" s="32"/>
      <c r="BK49" s="32"/>
      <c r="BL49" s="32"/>
    </row>
    <row r="50" spans="2:64" ht="60" customHeight="1">
      <c r="B50" s="20" t="s">
        <v>335</v>
      </c>
      <c r="C50" s="61" t="s">
        <v>338</v>
      </c>
      <c r="D50" s="61"/>
      <c r="E50" s="61"/>
      <c r="F50" s="61"/>
      <c r="G50" s="61"/>
      <c r="H50" s="61"/>
      <c r="I50" s="61"/>
      <c r="J50" s="61"/>
      <c r="K50" s="61"/>
      <c r="L50" s="20"/>
      <c r="M50" s="20"/>
      <c r="N50" s="20"/>
      <c r="O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32"/>
      <c r="BC50" s="32"/>
      <c r="BD50" s="32"/>
      <c r="BE50" s="32"/>
      <c r="BF50" s="32"/>
      <c r="BG50" s="32"/>
      <c r="BH50" s="32"/>
      <c r="BJ50" s="32"/>
      <c r="BK50" s="32"/>
      <c r="BL50" s="32"/>
    </row>
    <row r="51" spans="2:64" ht="16.5" hidden="1" customHeight="1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32"/>
      <c r="BC51" s="32"/>
      <c r="BD51" s="32"/>
      <c r="BE51" s="32"/>
      <c r="BF51" s="32"/>
      <c r="BG51" s="32"/>
      <c r="BH51" s="32"/>
      <c r="BJ51" s="32"/>
      <c r="BK51" s="32"/>
      <c r="BL51" s="32"/>
    </row>
    <row r="52" spans="2:64" hidden="1">
      <c r="BJ52" s="32"/>
      <c r="BK52" s="32"/>
      <c r="BL52" s="32"/>
    </row>
  </sheetData>
  <sheetProtection algorithmName="SHA-512" hashValue="DHf6xmzP/k/mTSpfHmhIN7d5iFzgvcT/mqWMP5NDeMJfqpQ8Dq9F+QOETmN9d9ty1/LSoH+wsvX1/JPSWRg6gg==" saltValue="g4S0hbItoMoacMxRtCjLww==" spinCount="100000" sheet="1" objects="1" scenarios="1" formatCells="0" selectLockedCells="1"/>
  <protectedRanges>
    <protectedRange password="E85C" sqref="A12:K22" name="범위1"/>
  </protectedRanges>
  <dataConsolidate/>
  <mergeCells count="52">
    <mergeCell ref="B48:J48"/>
    <mergeCell ref="E47:G47"/>
    <mergeCell ref="I5:J5"/>
    <mergeCell ref="I6:J10"/>
    <mergeCell ref="G18:J18"/>
    <mergeCell ref="B16:C16"/>
    <mergeCell ref="B17:C17"/>
    <mergeCell ref="B18:C18"/>
    <mergeCell ref="B19:C19"/>
    <mergeCell ref="B20:C20"/>
    <mergeCell ref="E45:G45"/>
    <mergeCell ref="E46:G46"/>
    <mergeCell ref="E36:G36"/>
    <mergeCell ref="E37:G37"/>
    <mergeCell ref="E38:G38"/>
    <mergeCell ref="E40:G40"/>
    <mergeCell ref="E44:G44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D8:H8"/>
    <mergeCell ref="D5:E5"/>
    <mergeCell ref="D6:E6"/>
    <mergeCell ref="B15:C15"/>
    <mergeCell ref="D7:E7"/>
    <mergeCell ref="D9:E9"/>
    <mergeCell ref="D10:E10"/>
    <mergeCell ref="C50:K50"/>
    <mergeCell ref="E23:G23"/>
    <mergeCell ref="B2:J3"/>
    <mergeCell ref="B13:C13"/>
    <mergeCell ref="B14:C14"/>
    <mergeCell ref="D14:J14"/>
    <mergeCell ref="B11:J11"/>
    <mergeCell ref="G5:H5"/>
    <mergeCell ref="G7:H7"/>
    <mergeCell ref="G9:H9"/>
    <mergeCell ref="G10:H10"/>
    <mergeCell ref="D13:J13"/>
    <mergeCell ref="I20:J20"/>
    <mergeCell ref="D17:J17"/>
    <mergeCell ref="B5:B8"/>
    <mergeCell ref="G6:H6"/>
  </mergeCells>
  <phoneticPr fontId="3" type="noConversion"/>
  <conditionalFormatting sqref="H24:H47">
    <cfRule type="expression" dxfId="0" priority="2">
      <formula>AND(OR(RIGHT(#REF!,9)="[HPLC 필수]",RIGHT($I24,9)="[HPLC 필수]",RIGHT($J24,9)="[HPLC 필수]"),$G24&lt;&gt;"HPLC")</formula>
    </cfRule>
  </conditionalFormatting>
  <dataValidations count="3">
    <dataValidation type="list" allowBlank="1" showInputMessage="1" showErrorMessage="1" sqref="H24:H47" xr:uid="{DF074ABB-7956-4572-A363-B45654D0E54F}">
      <formula1>IF(합계=0,SC선택,IF(합계&gt;=2,SC중복,IF(_25n,_25n5,IF(_100n,_100n5,IF(_250n,_1u5,IF(_1u,_1u5,_500p5))))))</formula1>
    </dataValidation>
    <dataValidation type="list" allowBlank="1" showInputMessage="1" showErrorMessage="1" sqref="I24:I47" xr:uid="{DDE45F32-8739-4A62-B59A-EB392686E4DB}">
      <formula1>IF(합계=0,SC선택,IF(합계&gt;=2,SC중복,IF(_25n,_25ni,IF(_100n,_100ni,IF(_250n,_1ui,IF(_1u,_1ui,_500pi))))))</formula1>
    </dataValidation>
    <dataValidation type="list" allowBlank="1" showInputMessage="1" showErrorMessage="1" sqref="J24:J47" xr:uid="{D97BD17B-7452-4D2A-BE84-55C97C194489}">
      <formula1>IF(합계=0,SC선택,IF(합계&gt;=2,SC중복,IF(_25n,_25n3,IF(_100n,_100n3,IF(_250n,_1u3,IF(_1u,_1u3,_500p3))))))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3" name="Check Box 3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133350</xdr:rowOff>
                  </from>
                  <to>
                    <xdr:col>3</xdr:col>
                    <xdr:colOff>762000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4" name="Check Box 4">
              <controlPr locked="0" defaultSize="0" autoFill="0" autoLine="0" autoPict="0">
                <anchor moveWithCells="1">
                  <from>
                    <xdr:col>4</xdr:col>
                    <xdr:colOff>514350</xdr:colOff>
                    <xdr:row>11</xdr:row>
                    <xdr:rowOff>133350</xdr:rowOff>
                  </from>
                  <to>
                    <xdr:col>5</xdr:col>
                    <xdr:colOff>619125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Check Box 5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11</xdr:row>
                    <xdr:rowOff>133350</xdr:rowOff>
                  </from>
                  <to>
                    <xdr:col>7</xdr:col>
                    <xdr:colOff>561975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Check Box 6">
              <controlPr locked="0" defaultSize="0" autoFill="0" autoLine="0" autoPict="0">
                <anchor moveWithCells="1">
                  <from>
                    <xdr:col>8</xdr:col>
                    <xdr:colOff>57150</xdr:colOff>
                    <xdr:row>11</xdr:row>
                    <xdr:rowOff>133350</xdr:rowOff>
                  </from>
                  <to>
                    <xdr:col>8</xdr:col>
                    <xdr:colOff>714375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7" name="Check Box 11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0</xdr:rowOff>
                  </from>
                  <to>
                    <xdr:col>4</xdr:col>
                    <xdr:colOff>400050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8" name="Check Box 12">
              <controlPr locked="0" defaultSize="0" autoFill="0" autoLine="0" autoPict="0">
                <anchor moveWithCells="1">
                  <from>
                    <xdr:col>9</xdr:col>
                    <xdr:colOff>219075</xdr:colOff>
                    <xdr:row>13</xdr:row>
                    <xdr:rowOff>0</xdr:rowOff>
                  </from>
                  <to>
                    <xdr:col>9</xdr:col>
                    <xdr:colOff>790575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" name="Check Box 13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13</xdr:row>
                    <xdr:rowOff>0</xdr:rowOff>
                  </from>
                  <to>
                    <xdr:col>7</xdr:col>
                    <xdr:colOff>638175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0" name="Check Box 14">
              <controlPr locked="0"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209550</xdr:rowOff>
                  </from>
                  <to>
                    <xdr:col>3</xdr:col>
                    <xdr:colOff>838200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1" name="Check Box 15">
              <controlPr locked="0" defaultSize="0" autoFill="0" autoLine="0" autoPict="0">
                <anchor moveWithCells="1">
                  <from>
                    <xdr:col>8</xdr:col>
                    <xdr:colOff>514350</xdr:colOff>
                    <xdr:row>13</xdr:row>
                    <xdr:rowOff>209550</xdr:rowOff>
                  </from>
                  <to>
                    <xdr:col>8</xdr:col>
                    <xdr:colOff>1066800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2" name="Check Box 16">
              <controlPr locked="0" defaultSize="0" autoFill="0" autoLine="0" autoPict="0">
                <anchor moveWithCells="1">
                  <from>
                    <xdr:col>5</xdr:col>
                    <xdr:colOff>771525</xdr:colOff>
                    <xdr:row>13</xdr:row>
                    <xdr:rowOff>209550</xdr:rowOff>
                  </from>
                  <to>
                    <xdr:col>6</xdr:col>
                    <xdr:colOff>533400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3" name="Check Box 17">
              <controlPr locked="0" defaultSize="0" autoFill="0" autoLine="0" autoPict="0" altText="">
                <anchor moveWithCells="1">
                  <from>
                    <xdr:col>1</xdr:col>
                    <xdr:colOff>114300</xdr:colOff>
                    <xdr:row>8</xdr:row>
                    <xdr:rowOff>200025</xdr:rowOff>
                  </from>
                  <to>
                    <xdr:col>1</xdr:col>
                    <xdr:colOff>323850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4" name="Check Box 21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16</xdr:row>
                    <xdr:rowOff>2266950</xdr:rowOff>
                  </from>
                  <to>
                    <xdr:col>7</xdr:col>
                    <xdr:colOff>771525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5" name="Check Box 22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17</xdr:row>
                    <xdr:rowOff>514350</xdr:rowOff>
                  </from>
                  <to>
                    <xdr:col>9</xdr:col>
                    <xdr:colOff>1104900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6" name="Check Box 24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19</xdr:row>
                    <xdr:rowOff>0</xdr:rowOff>
                  </from>
                  <to>
                    <xdr:col>4</xdr:col>
                    <xdr:colOff>409575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7" name="Check Box 25">
              <controlPr locked="0" defaultSize="0" autoFill="0" autoLine="0" autoPict="0">
                <anchor moveWithCells="1">
                  <from>
                    <xdr:col>7</xdr:col>
                    <xdr:colOff>9525</xdr:colOff>
                    <xdr:row>18</xdr:row>
                    <xdr:rowOff>342900</xdr:rowOff>
                  </from>
                  <to>
                    <xdr:col>8</xdr:col>
                    <xdr:colOff>495300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8" name="Check Box 26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16</xdr:row>
                    <xdr:rowOff>2247900</xdr:rowOff>
                  </from>
                  <to>
                    <xdr:col>4</xdr:col>
                    <xdr:colOff>419100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9" name="Check Box 27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514350</xdr:rowOff>
                  </from>
                  <to>
                    <xdr:col>7</xdr:col>
                    <xdr:colOff>200025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0" name="Check Box 28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17</xdr:row>
                    <xdr:rowOff>514350</xdr:rowOff>
                  </from>
                  <to>
                    <xdr:col>3</xdr:col>
                    <xdr:colOff>638175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1" name="Check Box 29">
              <controlPr locked="0" defaultSize="0" autoFill="0" autoLine="0" autoPict="0">
                <anchor moveWithCells="1">
                  <from>
                    <xdr:col>9</xdr:col>
                    <xdr:colOff>219075</xdr:colOff>
                    <xdr:row>11</xdr:row>
                    <xdr:rowOff>133350</xdr:rowOff>
                  </from>
                  <to>
                    <xdr:col>10</xdr:col>
                    <xdr:colOff>38100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7AB9A-F070-49C2-8BA3-A38FDF03A18E}">
  <dimension ref="A2:N63"/>
  <sheetViews>
    <sheetView workbookViewId="0">
      <selection activeCell="H17" sqref="H17"/>
    </sheetView>
  </sheetViews>
  <sheetFormatPr defaultRowHeight="16.5"/>
  <cols>
    <col min="1" max="1" width="13.375" bestFit="1" customWidth="1"/>
    <col min="2" max="2" width="24.25" bestFit="1" customWidth="1"/>
    <col min="3" max="3" width="30.625" bestFit="1" customWidth="1"/>
    <col min="4" max="5" width="25" bestFit="1" customWidth="1"/>
    <col min="6" max="6" width="13.375" bestFit="1" customWidth="1"/>
    <col min="11" max="11" width="15.875" bestFit="1" customWidth="1"/>
    <col min="12" max="12" width="21.125" bestFit="1" customWidth="1"/>
  </cols>
  <sheetData>
    <row r="2" spans="2:12">
      <c r="G2" t="s">
        <v>387</v>
      </c>
      <c r="H2" t="s">
        <v>388</v>
      </c>
      <c r="K2" t="s">
        <v>391</v>
      </c>
    </row>
    <row r="3" spans="2:12">
      <c r="B3" t="s">
        <v>258</v>
      </c>
      <c r="C3" t="s">
        <v>327</v>
      </c>
      <c r="D3" t="s">
        <v>326</v>
      </c>
      <c r="E3" t="s">
        <v>328</v>
      </c>
      <c r="G3" t="s">
        <v>258</v>
      </c>
      <c r="H3" s="31" t="b">
        <v>0</v>
      </c>
      <c r="I3" s="31">
        <f>_25n*1</f>
        <v>0</v>
      </c>
      <c r="K3" t="s">
        <v>327</v>
      </c>
      <c r="L3" t="str">
        <f>IF(합계=0,SC선택,IF(합계&gt;=2,SC중복,IF(_25n,_25n5,IF(_100n,_100n5,IF(_250n,_1u5,IF(_1u,_1u5,_500p5))))))</f>
        <v>Scale을 선택해주세요.</v>
      </c>
    </row>
    <row r="4" spans="2:12">
      <c r="C4" t="s">
        <v>262</v>
      </c>
      <c r="D4" t="s">
        <v>262</v>
      </c>
      <c r="E4" t="s">
        <v>262</v>
      </c>
      <c r="G4" t="s">
        <v>259</v>
      </c>
      <c r="H4" s="31" t="b">
        <v>0</v>
      </c>
      <c r="I4" s="31">
        <f>_100n*1</f>
        <v>0</v>
      </c>
      <c r="K4" t="s">
        <v>326</v>
      </c>
      <c r="L4" t="str">
        <f>IF(합계=0,SC선택,IF(합계&gt;=2,SC중복,IF(_25n,_25ni,IF(_100n,_100ni,IF(_250n,_1ui,IF(_1u,_1ui,_500pi))))))</f>
        <v>Scale을 선택해주세요.</v>
      </c>
    </row>
    <row r="5" spans="2:12">
      <c r="C5" s="28" t="s">
        <v>341</v>
      </c>
      <c r="D5" s="27" t="s">
        <v>349</v>
      </c>
      <c r="G5" t="s">
        <v>260</v>
      </c>
      <c r="H5" s="31" t="b">
        <v>0</v>
      </c>
      <c r="I5" s="31">
        <f>_250n*1</f>
        <v>0</v>
      </c>
      <c r="K5" t="s">
        <v>328</v>
      </c>
      <c r="L5" t="str">
        <f>IF(합계=0,SC선택,IF(합계&gt;=2,SC중복,IF(_25n,_25n3,IF(_100n,_100n3,IF(_250n,_1u3,IF(_1u,_1u3,_500p3))))))</f>
        <v>Scale을 선택해주세요.</v>
      </c>
    </row>
    <row r="6" spans="2:12">
      <c r="C6" t="s">
        <v>342</v>
      </c>
      <c r="D6" s="27" t="s">
        <v>350</v>
      </c>
      <c r="G6" t="s">
        <v>261</v>
      </c>
      <c r="H6" s="31" t="b">
        <v>0</v>
      </c>
      <c r="I6" s="31">
        <f>_1u*1</f>
        <v>0</v>
      </c>
    </row>
    <row r="7" spans="2:12">
      <c r="C7" s="27" t="s">
        <v>343</v>
      </c>
      <c r="D7" s="27" t="s">
        <v>351</v>
      </c>
      <c r="G7" t="s">
        <v>385</v>
      </c>
      <c r="H7" s="31" t="b">
        <v>0</v>
      </c>
      <c r="I7" s="31">
        <f>_500p*1</f>
        <v>0</v>
      </c>
    </row>
    <row r="8" spans="2:12">
      <c r="C8" s="27" t="s">
        <v>344</v>
      </c>
      <c r="H8" s="31"/>
      <c r="I8" s="31">
        <f>SUM(I3:I7)</f>
        <v>0</v>
      </c>
    </row>
    <row r="9" spans="2:12">
      <c r="C9" s="27" t="s">
        <v>345</v>
      </c>
      <c r="H9" t="s">
        <v>389</v>
      </c>
    </row>
    <row r="10" spans="2:12">
      <c r="C10" s="27" t="s">
        <v>346</v>
      </c>
      <c r="H10" t="s">
        <v>390</v>
      </c>
    </row>
    <row r="11" spans="2:12">
      <c r="C11" s="27" t="s">
        <v>347</v>
      </c>
    </row>
    <row r="12" spans="2:12">
      <c r="C12" s="27" t="s">
        <v>348</v>
      </c>
    </row>
    <row r="14" spans="2:12">
      <c r="B14" t="s">
        <v>259</v>
      </c>
      <c r="C14" t="s">
        <v>327</v>
      </c>
      <c r="D14" t="s">
        <v>326</v>
      </c>
      <c r="E14" t="s">
        <v>328</v>
      </c>
    </row>
    <row r="15" spans="2:12">
      <c r="C15" t="s">
        <v>262</v>
      </c>
      <c r="D15" t="s">
        <v>262</v>
      </c>
      <c r="E15" t="s">
        <v>262</v>
      </c>
    </row>
    <row r="16" spans="2:12">
      <c r="C16" s="28" t="s">
        <v>341</v>
      </c>
      <c r="D16" s="28" t="s">
        <v>362</v>
      </c>
      <c r="E16" s="27" t="s">
        <v>372</v>
      </c>
    </row>
    <row r="17" spans="3:5">
      <c r="C17" s="29" t="s">
        <v>342</v>
      </c>
      <c r="D17" s="28" t="s">
        <v>363</v>
      </c>
      <c r="E17" s="27" t="s">
        <v>373</v>
      </c>
    </row>
    <row r="18" spans="3:5">
      <c r="C18" s="28" t="s">
        <v>352</v>
      </c>
      <c r="D18" s="28" t="s">
        <v>364</v>
      </c>
      <c r="E18" s="27" t="s">
        <v>374</v>
      </c>
    </row>
    <row r="19" spans="3:5">
      <c r="C19" s="28" t="s">
        <v>343</v>
      </c>
      <c r="D19" s="28" t="s">
        <v>365</v>
      </c>
      <c r="E19" s="27" t="s">
        <v>375</v>
      </c>
    </row>
    <row r="20" spans="3:5">
      <c r="C20" s="28" t="s">
        <v>353</v>
      </c>
      <c r="D20" s="28" t="s">
        <v>366</v>
      </c>
      <c r="E20" s="27" t="s">
        <v>376</v>
      </c>
    </row>
    <row r="21" spans="3:5">
      <c r="C21" s="28" t="s">
        <v>354</v>
      </c>
      <c r="D21" s="28" t="s">
        <v>367</v>
      </c>
      <c r="E21" s="27" t="s">
        <v>377</v>
      </c>
    </row>
    <row r="22" spans="3:5">
      <c r="C22" s="28" t="s">
        <v>355</v>
      </c>
      <c r="D22" s="28" t="s">
        <v>368</v>
      </c>
      <c r="E22" s="27" t="s">
        <v>378</v>
      </c>
    </row>
    <row r="23" spans="3:5">
      <c r="C23" s="28" t="s">
        <v>356</v>
      </c>
      <c r="D23" s="28" t="s">
        <v>369</v>
      </c>
      <c r="E23" s="27" t="s">
        <v>379</v>
      </c>
    </row>
    <row r="24" spans="3:5">
      <c r="C24" s="28" t="s">
        <v>357</v>
      </c>
      <c r="D24" s="28" t="s">
        <v>349</v>
      </c>
      <c r="E24" s="27" t="s">
        <v>380</v>
      </c>
    </row>
    <row r="25" spans="3:5">
      <c r="C25" s="28" t="s">
        <v>358</v>
      </c>
      <c r="D25" s="28" t="s">
        <v>350</v>
      </c>
      <c r="E25" s="27" t="s">
        <v>210</v>
      </c>
    </row>
    <row r="26" spans="3:5">
      <c r="C26" s="28" t="s">
        <v>359</v>
      </c>
      <c r="D26" s="30" t="s">
        <v>370</v>
      </c>
      <c r="E26" s="27" t="s">
        <v>381</v>
      </c>
    </row>
    <row r="27" spans="3:5">
      <c r="C27" s="28" t="s">
        <v>360</v>
      </c>
      <c r="D27" s="28" t="s">
        <v>351</v>
      </c>
      <c r="E27" s="27" t="s">
        <v>382</v>
      </c>
    </row>
    <row r="28" spans="3:5">
      <c r="C28" s="28" t="s">
        <v>344</v>
      </c>
      <c r="D28" s="28" t="s">
        <v>371</v>
      </c>
      <c r="E28" s="27" t="s">
        <v>383</v>
      </c>
    </row>
    <row r="29" spans="3:5">
      <c r="C29" s="28" t="s">
        <v>345</v>
      </c>
    </row>
    <row r="30" spans="3:5">
      <c r="C30" s="28" t="s">
        <v>361</v>
      </c>
    </row>
    <row r="31" spans="3:5">
      <c r="C31" s="28" t="s">
        <v>346</v>
      </c>
    </row>
    <row r="32" spans="3:5">
      <c r="C32" s="28" t="s">
        <v>347</v>
      </c>
    </row>
    <row r="33" spans="1:14">
      <c r="C33" s="28" t="s">
        <v>348</v>
      </c>
    </row>
    <row r="35" spans="1:14">
      <c r="B35" t="s">
        <v>260</v>
      </c>
      <c r="C35" t="s">
        <v>327</v>
      </c>
      <c r="D35" t="s">
        <v>326</v>
      </c>
      <c r="E35" t="s">
        <v>328</v>
      </c>
    </row>
    <row r="36" spans="1:14">
      <c r="B36" t="s">
        <v>261</v>
      </c>
      <c r="C36" t="s">
        <v>262</v>
      </c>
      <c r="D36" t="s">
        <v>262</v>
      </c>
      <c r="E36" t="s">
        <v>262</v>
      </c>
    </row>
    <row r="37" spans="1:14">
      <c r="C37" s="28" t="s">
        <v>341</v>
      </c>
      <c r="D37" s="28" t="s">
        <v>362</v>
      </c>
      <c r="E37" s="27" t="s">
        <v>372</v>
      </c>
    </row>
    <row r="38" spans="1:14">
      <c r="C38" s="29" t="s">
        <v>342</v>
      </c>
      <c r="D38" s="28" t="s">
        <v>363</v>
      </c>
      <c r="E38" s="27" t="s">
        <v>373</v>
      </c>
    </row>
    <row r="39" spans="1:14">
      <c r="C39" s="28" t="s">
        <v>352</v>
      </c>
      <c r="D39" s="28" t="s">
        <v>364</v>
      </c>
      <c r="E39" s="27" t="s">
        <v>374</v>
      </c>
    </row>
    <row r="40" spans="1:14">
      <c r="C40" s="28" t="s">
        <v>343</v>
      </c>
      <c r="D40" s="28" t="s">
        <v>365</v>
      </c>
      <c r="E40" s="27" t="s">
        <v>375</v>
      </c>
    </row>
    <row r="41" spans="1:14">
      <c r="C41" s="28" t="s">
        <v>353</v>
      </c>
      <c r="D41" s="28" t="s">
        <v>366</v>
      </c>
      <c r="E41" s="27" t="s">
        <v>384</v>
      </c>
    </row>
    <row r="42" spans="1:14">
      <c r="C42" s="28" t="s">
        <v>354</v>
      </c>
      <c r="D42" s="28" t="s">
        <v>367</v>
      </c>
      <c r="E42" s="27" t="s">
        <v>377</v>
      </c>
    </row>
    <row r="43" spans="1:14">
      <c r="C43" s="28" t="s">
        <v>355</v>
      </c>
      <c r="D43" s="28" t="s">
        <v>368</v>
      </c>
      <c r="E43" s="27" t="s">
        <v>378</v>
      </c>
    </row>
    <row r="44" spans="1:14">
      <c r="C44" s="28" t="s">
        <v>356</v>
      </c>
      <c r="D44" s="28" t="s">
        <v>369</v>
      </c>
      <c r="E44" s="27" t="s">
        <v>379</v>
      </c>
    </row>
    <row r="45" spans="1:14">
      <c r="C45" s="28" t="s">
        <v>357</v>
      </c>
      <c r="D45" s="28" t="s">
        <v>349</v>
      </c>
      <c r="E45" s="27" t="s">
        <v>380</v>
      </c>
    </row>
    <row r="46" spans="1:14">
      <c r="C46" s="28" t="s">
        <v>358</v>
      </c>
      <c r="D46" s="28" t="s">
        <v>350</v>
      </c>
      <c r="E46" s="27" t="s">
        <v>210</v>
      </c>
    </row>
    <row r="47" spans="1:14">
      <c r="C47" s="28" t="s">
        <v>359</v>
      </c>
      <c r="D47" s="30" t="s">
        <v>370</v>
      </c>
      <c r="E47" s="27" t="s">
        <v>381</v>
      </c>
    </row>
    <row r="48" spans="1:14">
      <c r="A48" s="19"/>
      <c r="C48" s="28" t="s">
        <v>360</v>
      </c>
      <c r="D48" s="28" t="s">
        <v>351</v>
      </c>
      <c r="E48" s="27" t="s">
        <v>382</v>
      </c>
      <c r="K48" s="19"/>
      <c r="L48" s="19"/>
      <c r="M48" s="19"/>
      <c r="N48" s="19"/>
    </row>
    <row r="49" spans="1:14">
      <c r="A49" s="20"/>
      <c r="C49" s="28" t="s">
        <v>344</v>
      </c>
      <c r="D49" s="28" t="s">
        <v>371</v>
      </c>
      <c r="E49" s="27" t="s">
        <v>383</v>
      </c>
      <c r="K49" s="20"/>
      <c r="L49" s="20"/>
      <c r="M49" s="20"/>
      <c r="N49" s="20"/>
    </row>
    <row r="50" spans="1:14">
      <c r="A50" s="20"/>
      <c r="C50" s="28" t="s">
        <v>345</v>
      </c>
      <c r="K50" s="20"/>
      <c r="L50" s="20"/>
      <c r="M50" s="20"/>
      <c r="N50" s="20"/>
    </row>
    <row r="51" spans="1:14">
      <c r="C51" s="28" t="s">
        <v>361</v>
      </c>
    </row>
    <row r="52" spans="1:14">
      <c r="C52" s="28" t="s">
        <v>346</v>
      </c>
    </row>
    <row r="53" spans="1:14">
      <c r="C53" s="28" t="s">
        <v>347</v>
      </c>
    </row>
    <row r="54" spans="1:14">
      <c r="C54" s="28" t="s">
        <v>348</v>
      </c>
    </row>
    <row r="56" spans="1:14">
      <c r="B56" t="s">
        <v>385</v>
      </c>
      <c r="C56" t="s">
        <v>327</v>
      </c>
      <c r="D56" t="s">
        <v>326</v>
      </c>
      <c r="E56" t="s">
        <v>328</v>
      </c>
    </row>
    <row r="57" spans="1:14">
      <c r="C57" t="s">
        <v>262</v>
      </c>
      <c r="D57" t="s">
        <v>262</v>
      </c>
      <c r="E57" t="s">
        <v>262</v>
      </c>
    </row>
    <row r="58" spans="1:14">
      <c r="C58" s="27" t="s">
        <v>341</v>
      </c>
    </row>
    <row r="59" spans="1:14">
      <c r="C59" s="27" t="s">
        <v>342</v>
      </c>
    </row>
    <row r="60" spans="1:14">
      <c r="C60" s="27" t="s">
        <v>386</v>
      </c>
    </row>
    <row r="61" spans="1:14">
      <c r="C61" s="27" t="s">
        <v>344</v>
      </c>
    </row>
    <row r="62" spans="1:14">
      <c r="C62" s="27" t="s">
        <v>345</v>
      </c>
    </row>
    <row r="63" spans="1:14">
      <c r="C63" s="27" t="s">
        <v>346</v>
      </c>
    </row>
  </sheetData>
  <sheetProtection algorithmName="SHA-512" hashValue="YDf7jNVcInTRjhZ8LLSdxXD4gC0JY7DGpmgReIlhWQ1ISo4g3c6YSqmECqepcvr6+1RQa+EzyKzxzLO3YPQfyw==" saltValue="v1RMiBQBsQrfTdKYbpwGeA==" spinCount="100000" sheet="1" objects="1" scenarios="1" selectLockedCells="1" selectUnlockedCells="1"/>
  <phoneticPr fontId="3" type="noConversion"/>
  <pageMargins left="0.7" right="0.7" top="0.75" bottom="0.75" header="0.3" footer="0.3"/>
  <ignoredErrors>
    <ignoredError sqref="I3:I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D5100-AAD9-42B0-8164-6FBB6C952839}">
  <dimension ref="A1:P101"/>
  <sheetViews>
    <sheetView workbookViewId="0">
      <selection activeCell="A8" sqref="A8"/>
    </sheetView>
  </sheetViews>
  <sheetFormatPr defaultRowHeight="20.100000000000001" customHeight="1"/>
  <cols>
    <col min="1" max="1" width="19.125" style="3" bestFit="1" customWidth="1"/>
    <col min="2" max="2" width="22.25" style="3" customWidth="1"/>
    <col min="3" max="3" width="11" style="3" customWidth="1"/>
    <col min="4" max="7" width="10.625" style="5" customWidth="1"/>
    <col min="8" max="8" width="10.375" style="3" bestFit="1" customWidth="1"/>
    <col min="9" max="11" width="10.625" style="4" customWidth="1"/>
    <col min="12" max="12" width="11" style="3" bestFit="1" customWidth="1"/>
    <col min="13" max="16" width="10.625" style="2" customWidth="1"/>
    <col min="17" max="16384" width="9" style="1"/>
  </cols>
  <sheetData>
    <row r="1" spans="1:16" s="16" customFormat="1" ht="20.100000000000001" customHeight="1">
      <c r="A1" s="18" t="s">
        <v>8</v>
      </c>
      <c r="B1" s="18" t="s">
        <v>9</v>
      </c>
      <c r="C1" s="18" t="s">
        <v>10</v>
      </c>
      <c r="D1" s="17" t="s">
        <v>305</v>
      </c>
      <c r="E1" s="17" t="s">
        <v>306</v>
      </c>
      <c r="F1" s="17" t="s">
        <v>303</v>
      </c>
      <c r="G1" s="17" t="s">
        <v>302</v>
      </c>
      <c r="H1" s="18" t="s">
        <v>307</v>
      </c>
      <c r="I1" s="17" t="s">
        <v>305</v>
      </c>
      <c r="J1" s="17" t="s">
        <v>306</v>
      </c>
      <c r="K1" s="17" t="s">
        <v>303</v>
      </c>
      <c r="L1" s="18" t="s">
        <v>11</v>
      </c>
      <c r="M1" s="17" t="s">
        <v>305</v>
      </c>
      <c r="N1" s="17" t="s">
        <v>304</v>
      </c>
      <c r="O1" s="17" t="s">
        <v>303</v>
      </c>
      <c r="P1" s="17" t="s">
        <v>302</v>
      </c>
    </row>
    <row r="2" spans="1:16" ht="20.100000000000001" customHeight="1">
      <c r="A2" s="12" t="s">
        <v>12</v>
      </c>
      <c r="B2" s="11" t="s">
        <v>13</v>
      </c>
      <c r="C2" s="10" t="s">
        <v>14</v>
      </c>
      <c r="D2" s="7">
        <v>63000</v>
      </c>
      <c r="E2" s="7">
        <v>42000</v>
      </c>
      <c r="F2" s="7">
        <v>42000</v>
      </c>
      <c r="G2" s="6" t="s">
        <v>266</v>
      </c>
      <c r="H2" s="9" t="s">
        <v>301</v>
      </c>
      <c r="I2" s="13">
        <v>63000</v>
      </c>
      <c r="J2" s="13">
        <v>42000</v>
      </c>
      <c r="K2" s="13">
        <v>42000</v>
      </c>
      <c r="L2" s="8" t="s">
        <v>15</v>
      </c>
      <c r="M2" s="7">
        <v>84000</v>
      </c>
      <c r="N2" s="7">
        <v>56000</v>
      </c>
      <c r="O2" s="7">
        <v>56000</v>
      </c>
      <c r="P2" s="6" t="s">
        <v>266</v>
      </c>
    </row>
    <row r="3" spans="1:16" ht="20.100000000000001" customHeight="1">
      <c r="A3" s="12" t="s">
        <v>12</v>
      </c>
      <c r="B3" s="11" t="s">
        <v>16</v>
      </c>
      <c r="C3" s="10" t="s">
        <v>17</v>
      </c>
      <c r="D3" s="7">
        <v>63000</v>
      </c>
      <c r="E3" s="7">
        <v>42000</v>
      </c>
      <c r="F3" s="7">
        <v>42000</v>
      </c>
      <c r="G3" s="6" t="s">
        <v>266</v>
      </c>
      <c r="H3" s="9" t="s">
        <v>300</v>
      </c>
      <c r="I3" s="13">
        <v>63000</v>
      </c>
      <c r="J3" s="13">
        <v>42000</v>
      </c>
      <c r="K3" s="13">
        <v>42000</v>
      </c>
      <c r="L3" s="8" t="s">
        <v>18</v>
      </c>
      <c r="M3" s="7">
        <v>84000</v>
      </c>
      <c r="N3" s="7">
        <v>56000</v>
      </c>
      <c r="O3" s="7">
        <v>56000</v>
      </c>
      <c r="P3" s="6" t="s">
        <v>266</v>
      </c>
    </row>
    <row r="4" spans="1:16" ht="20.100000000000001" customHeight="1">
      <c r="A4" s="12" t="s">
        <v>12</v>
      </c>
      <c r="B4" s="11" t="s">
        <v>19</v>
      </c>
      <c r="C4" s="10" t="s">
        <v>20</v>
      </c>
      <c r="D4" s="7">
        <v>63000</v>
      </c>
      <c r="E4" s="7">
        <v>42000</v>
      </c>
      <c r="F4" s="7">
        <v>42000</v>
      </c>
      <c r="G4" s="6" t="s">
        <v>266</v>
      </c>
      <c r="H4" s="9" t="s">
        <v>299</v>
      </c>
      <c r="I4" s="13">
        <v>63000</v>
      </c>
      <c r="J4" s="13">
        <v>42000</v>
      </c>
      <c r="K4" s="13">
        <v>42000</v>
      </c>
      <c r="L4" s="8" t="s">
        <v>21</v>
      </c>
      <c r="M4" s="7">
        <v>84000</v>
      </c>
      <c r="N4" s="7">
        <v>56000</v>
      </c>
      <c r="O4" s="7">
        <v>56000</v>
      </c>
      <c r="P4" s="6" t="s">
        <v>266</v>
      </c>
    </row>
    <row r="5" spans="1:16" ht="20.100000000000001" customHeight="1">
      <c r="A5" s="12" t="s">
        <v>12</v>
      </c>
      <c r="B5" s="11" t="s">
        <v>22</v>
      </c>
      <c r="C5" s="10" t="s">
        <v>23</v>
      </c>
      <c r="D5" s="7">
        <v>63000</v>
      </c>
      <c r="E5" s="7">
        <v>42000</v>
      </c>
      <c r="F5" s="7">
        <v>42000</v>
      </c>
      <c r="G5" s="6" t="s">
        <v>266</v>
      </c>
      <c r="H5" s="9" t="s">
        <v>298</v>
      </c>
      <c r="I5" s="13">
        <v>63000</v>
      </c>
      <c r="J5" s="13">
        <v>42000</v>
      </c>
      <c r="K5" s="13">
        <v>42000</v>
      </c>
      <c r="L5" s="8" t="s">
        <v>24</v>
      </c>
      <c r="M5" s="7">
        <v>84000</v>
      </c>
      <c r="N5" s="7">
        <v>56000</v>
      </c>
      <c r="O5" s="7">
        <v>56000</v>
      </c>
      <c r="P5" s="6" t="s">
        <v>266</v>
      </c>
    </row>
    <row r="6" spans="1:16" ht="20.100000000000001" customHeight="1">
      <c r="A6" s="12" t="s">
        <v>12</v>
      </c>
      <c r="B6" s="11" t="s">
        <v>25</v>
      </c>
      <c r="C6" s="10" t="s">
        <v>26</v>
      </c>
      <c r="D6" s="7">
        <v>385000</v>
      </c>
      <c r="E6" s="7">
        <v>245000</v>
      </c>
      <c r="F6" s="7">
        <v>245000</v>
      </c>
      <c r="G6" s="6" t="s">
        <v>266</v>
      </c>
      <c r="H6" s="9" t="s">
        <v>297</v>
      </c>
      <c r="I6" s="13">
        <v>385000</v>
      </c>
      <c r="J6" s="13">
        <v>245000</v>
      </c>
      <c r="K6" s="13">
        <v>245000</v>
      </c>
      <c r="L6" s="8" t="s">
        <v>27</v>
      </c>
      <c r="M6" s="7">
        <v>511000</v>
      </c>
      <c r="N6" s="7">
        <v>322000</v>
      </c>
      <c r="O6" s="7">
        <v>322000</v>
      </c>
      <c r="P6" s="6" t="s">
        <v>266</v>
      </c>
    </row>
    <row r="7" spans="1:16" ht="20.100000000000001" customHeight="1">
      <c r="A7" s="12"/>
      <c r="B7" s="11" t="s">
        <v>28</v>
      </c>
      <c r="C7" s="10" t="s">
        <v>29</v>
      </c>
      <c r="D7" s="7">
        <v>315000</v>
      </c>
      <c r="E7" s="7">
        <v>210000</v>
      </c>
      <c r="F7" s="7">
        <v>210000</v>
      </c>
      <c r="G7" s="6" t="s">
        <v>266</v>
      </c>
      <c r="H7" s="9" t="s">
        <v>296</v>
      </c>
      <c r="I7" s="13">
        <v>315000</v>
      </c>
      <c r="J7" s="13">
        <v>210000</v>
      </c>
      <c r="K7" s="13">
        <v>210000</v>
      </c>
      <c r="L7" s="8" t="s">
        <v>30</v>
      </c>
      <c r="M7" s="7">
        <v>420000</v>
      </c>
      <c r="N7" s="7">
        <v>280000</v>
      </c>
      <c r="O7" s="7">
        <v>280000</v>
      </c>
      <c r="P7" s="6" t="s">
        <v>266</v>
      </c>
    </row>
    <row r="8" spans="1:16" ht="20.100000000000001" customHeight="1">
      <c r="A8" s="12" t="s">
        <v>12</v>
      </c>
      <c r="B8" s="11" t="s">
        <v>31</v>
      </c>
      <c r="C8" s="10" t="s">
        <v>32</v>
      </c>
      <c r="D8" s="7">
        <v>168000</v>
      </c>
      <c r="E8" s="7">
        <v>112000</v>
      </c>
      <c r="F8" s="7">
        <v>112000</v>
      </c>
      <c r="G8" s="6" t="s">
        <v>266</v>
      </c>
      <c r="H8" s="9" t="s">
        <v>295</v>
      </c>
      <c r="I8" s="13">
        <v>168000</v>
      </c>
      <c r="J8" s="13">
        <v>112000</v>
      </c>
      <c r="K8" s="13">
        <v>112000</v>
      </c>
      <c r="L8" s="8"/>
      <c r="M8" s="6" t="s">
        <v>266</v>
      </c>
      <c r="N8" s="6" t="s">
        <v>266</v>
      </c>
      <c r="O8" s="6" t="s">
        <v>266</v>
      </c>
      <c r="P8" s="6" t="s">
        <v>266</v>
      </c>
    </row>
    <row r="9" spans="1:16" ht="20.100000000000001" customHeight="1">
      <c r="A9" s="12" t="s">
        <v>33</v>
      </c>
      <c r="B9" s="11" t="s">
        <v>34</v>
      </c>
      <c r="C9" s="10" t="s">
        <v>35</v>
      </c>
      <c r="D9" s="7">
        <v>126000</v>
      </c>
      <c r="E9" s="7">
        <v>84000</v>
      </c>
      <c r="F9" s="7">
        <v>70000</v>
      </c>
      <c r="G9" s="6" t="s">
        <v>266</v>
      </c>
      <c r="H9" s="9" t="s">
        <v>294</v>
      </c>
      <c r="I9" s="13">
        <v>126000</v>
      </c>
      <c r="J9" s="13">
        <v>84000</v>
      </c>
      <c r="K9" s="13">
        <v>70000</v>
      </c>
      <c r="L9" s="8" t="s">
        <v>36</v>
      </c>
      <c r="M9" s="7">
        <v>126000</v>
      </c>
      <c r="N9" s="7">
        <v>84000</v>
      </c>
      <c r="O9" s="7">
        <v>70000</v>
      </c>
      <c r="P9" s="6" t="s">
        <v>266</v>
      </c>
    </row>
    <row r="10" spans="1:16" ht="20.100000000000001" customHeight="1">
      <c r="A10" s="12" t="s">
        <v>33</v>
      </c>
      <c r="B10" s="11" t="s">
        <v>37</v>
      </c>
      <c r="C10" s="10" t="s">
        <v>38</v>
      </c>
      <c r="D10" s="7">
        <v>315000</v>
      </c>
      <c r="E10" s="7">
        <v>210000</v>
      </c>
      <c r="F10" s="7">
        <v>210000</v>
      </c>
      <c r="G10" s="6" t="s">
        <v>266</v>
      </c>
      <c r="H10" s="9" t="s">
        <v>293</v>
      </c>
      <c r="I10" s="13">
        <v>315000</v>
      </c>
      <c r="J10" s="13">
        <v>210000</v>
      </c>
      <c r="K10" s="13">
        <v>210000</v>
      </c>
      <c r="L10" s="8" t="s">
        <v>39</v>
      </c>
      <c r="M10" s="7">
        <v>420000</v>
      </c>
      <c r="N10" s="7">
        <v>280000</v>
      </c>
      <c r="O10" s="7">
        <v>280000</v>
      </c>
      <c r="P10" s="6" t="s">
        <v>266</v>
      </c>
    </row>
    <row r="11" spans="1:16" ht="20.100000000000001" customHeight="1">
      <c r="A11" s="12"/>
      <c r="B11" s="11" t="s">
        <v>40</v>
      </c>
      <c r="C11" s="10" t="s">
        <v>41</v>
      </c>
      <c r="D11" s="7">
        <v>210000</v>
      </c>
      <c r="E11" s="7">
        <v>105000</v>
      </c>
      <c r="F11" s="7">
        <v>84000</v>
      </c>
      <c r="G11" s="6" t="s">
        <v>266</v>
      </c>
      <c r="H11" s="9"/>
      <c r="I11" s="6" t="s">
        <v>266</v>
      </c>
      <c r="J11" s="6" t="s">
        <v>266</v>
      </c>
      <c r="K11" s="6" t="s">
        <v>266</v>
      </c>
      <c r="L11" s="8" t="s">
        <v>42</v>
      </c>
      <c r="M11" s="7">
        <v>210000</v>
      </c>
      <c r="N11" s="7">
        <v>105000</v>
      </c>
      <c r="O11" s="7">
        <v>84000</v>
      </c>
      <c r="P11" s="6" t="s">
        <v>266</v>
      </c>
    </row>
    <row r="12" spans="1:16" ht="20.100000000000001" customHeight="1">
      <c r="A12" s="12"/>
      <c r="B12" s="11" t="s">
        <v>43</v>
      </c>
      <c r="C12" s="10" t="s">
        <v>44</v>
      </c>
      <c r="D12" s="7">
        <v>210000</v>
      </c>
      <c r="E12" s="7">
        <v>140000</v>
      </c>
      <c r="F12" s="7">
        <v>112000</v>
      </c>
      <c r="G12" s="6" t="s">
        <v>266</v>
      </c>
      <c r="H12" s="9"/>
      <c r="I12" s="6" t="s">
        <v>266</v>
      </c>
      <c r="J12" s="6" t="s">
        <v>266</v>
      </c>
      <c r="K12" s="6" t="s">
        <v>266</v>
      </c>
      <c r="L12" s="8"/>
      <c r="M12" s="6" t="s">
        <v>266</v>
      </c>
      <c r="N12" s="6" t="s">
        <v>266</v>
      </c>
      <c r="O12" s="6" t="s">
        <v>266</v>
      </c>
      <c r="P12" s="6" t="s">
        <v>266</v>
      </c>
    </row>
    <row r="13" spans="1:16" ht="20.100000000000001" customHeight="1">
      <c r="A13" s="12" t="s">
        <v>12</v>
      </c>
      <c r="B13" s="11" t="s">
        <v>45</v>
      </c>
      <c r="C13" s="10" t="s">
        <v>46</v>
      </c>
      <c r="D13" s="7">
        <v>2450000</v>
      </c>
      <c r="E13" s="7">
        <v>1393000</v>
      </c>
      <c r="F13" s="7">
        <v>1120000</v>
      </c>
      <c r="G13" s="6" t="s">
        <v>266</v>
      </c>
      <c r="H13" s="9"/>
      <c r="I13" s="6" t="s">
        <v>266</v>
      </c>
      <c r="J13" s="6" t="s">
        <v>266</v>
      </c>
      <c r="K13" s="6" t="s">
        <v>266</v>
      </c>
      <c r="L13" s="8"/>
      <c r="M13" s="6" t="s">
        <v>266</v>
      </c>
      <c r="N13" s="6" t="s">
        <v>266</v>
      </c>
      <c r="O13" s="6" t="s">
        <v>266</v>
      </c>
      <c r="P13" s="6" t="s">
        <v>266</v>
      </c>
    </row>
    <row r="14" spans="1:16" ht="20.100000000000001" customHeight="1">
      <c r="A14" s="12" t="s">
        <v>12</v>
      </c>
      <c r="B14" s="11" t="s">
        <v>47</v>
      </c>
      <c r="C14" s="10" t="s">
        <v>48</v>
      </c>
      <c r="D14" s="7">
        <v>455000</v>
      </c>
      <c r="E14" s="7">
        <v>301000</v>
      </c>
      <c r="F14" s="7">
        <v>301000</v>
      </c>
      <c r="G14" s="6" t="s">
        <v>266</v>
      </c>
      <c r="H14" s="9"/>
      <c r="I14" s="6" t="s">
        <v>266</v>
      </c>
      <c r="J14" s="6" t="s">
        <v>266</v>
      </c>
      <c r="K14" s="6" t="s">
        <v>266</v>
      </c>
      <c r="L14" s="8" t="s">
        <v>49</v>
      </c>
      <c r="M14" s="7">
        <v>455000</v>
      </c>
      <c r="N14" s="7">
        <v>301000</v>
      </c>
      <c r="O14" s="7">
        <v>301000</v>
      </c>
      <c r="P14" s="6" t="s">
        <v>266</v>
      </c>
    </row>
    <row r="15" spans="1:16" ht="20.100000000000001" customHeight="1">
      <c r="A15" s="12" t="s">
        <v>12</v>
      </c>
      <c r="B15" s="11" t="s">
        <v>50</v>
      </c>
      <c r="C15" s="10" t="s">
        <v>51</v>
      </c>
      <c r="D15" s="7">
        <v>623000</v>
      </c>
      <c r="E15" s="7">
        <v>413000</v>
      </c>
      <c r="F15" s="7">
        <v>413000</v>
      </c>
      <c r="G15" s="6" t="s">
        <v>266</v>
      </c>
      <c r="H15" s="9"/>
      <c r="I15" s="6" t="s">
        <v>266</v>
      </c>
      <c r="J15" s="6" t="s">
        <v>266</v>
      </c>
      <c r="K15" s="6" t="s">
        <v>266</v>
      </c>
      <c r="L15" s="8" t="s">
        <v>52</v>
      </c>
      <c r="M15" s="7">
        <v>623000</v>
      </c>
      <c r="N15" s="7">
        <v>413000</v>
      </c>
      <c r="O15" s="7">
        <v>413000</v>
      </c>
      <c r="P15" s="6" t="s">
        <v>266</v>
      </c>
    </row>
    <row r="16" spans="1:16" ht="20.100000000000001" customHeight="1">
      <c r="A16" s="12" t="s">
        <v>12</v>
      </c>
      <c r="B16" s="11" t="s">
        <v>53</v>
      </c>
      <c r="C16" s="10" t="s">
        <v>54</v>
      </c>
      <c r="D16" s="7">
        <v>623000</v>
      </c>
      <c r="E16" s="7">
        <v>413000</v>
      </c>
      <c r="F16" s="7">
        <v>413000</v>
      </c>
      <c r="G16" s="6" t="s">
        <v>266</v>
      </c>
      <c r="H16" s="9"/>
      <c r="I16" s="6" t="s">
        <v>266</v>
      </c>
      <c r="J16" s="6" t="s">
        <v>266</v>
      </c>
      <c r="K16" s="6" t="s">
        <v>266</v>
      </c>
      <c r="L16" s="8" t="s">
        <v>55</v>
      </c>
      <c r="M16" s="7">
        <v>623000</v>
      </c>
      <c r="N16" s="7">
        <v>413000</v>
      </c>
      <c r="O16" s="7">
        <v>413000</v>
      </c>
      <c r="P16" s="6" t="s">
        <v>266</v>
      </c>
    </row>
    <row r="17" spans="1:16" ht="20.100000000000001" customHeight="1">
      <c r="A17" s="12" t="s">
        <v>12</v>
      </c>
      <c r="B17" s="11" t="s">
        <v>56</v>
      </c>
      <c r="C17" s="10" t="s">
        <v>57</v>
      </c>
      <c r="D17" s="7">
        <v>735000</v>
      </c>
      <c r="E17" s="7">
        <v>483000</v>
      </c>
      <c r="F17" s="7">
        <v>483000</v>
      </c>
      <c r="G17" s="6" t="s">
        <v>266</v>
      </c>
      <c r="H17" s="9"/>
      <c r="I17" s="6" t="s">
        <v>266</v>
      </c>
      <c r="J17" s="6" t="s">
        <v>266</v>
      </c>
      <c r="K17" s="6" t="s">
        <v>266</v>
      </c>
      <c r="L17" s="8" t="s">
        <v>58</v>
      </c>
      <c r="M17" s="7">
        <v>735000</v>
      </c>
      <c r="N17" s="7">
        <v>483000</v>
      </c>
      <c r="O17" s="7">
        <v>483000</v>
      </c>
      <c r="P17" s="6" t="s">
        <v>266</v>
      </c>
    </row>
    <row r="18" spans="1:16" ht="20.100000000000001" customHeight="1">
      <c r="A18" s="12" t="s">
        <v>12</v>
      </c>
      <c r="B18" s="11" t="s">
        <v>59</v>
      </c>
      <c r="C18" s="10" t="s">
        <v>60</v>
      </c>
      <c r="D18" s="7">
        <v>455000</v>
      </c>
      <c r="E18" s="7">
        <v>301000</v>
      </c>
      <c r="F18" s="7">
        <v>301000</v>
      </c>
      <c r="G18" s="6" t="s">
        <v>266</v>
      </c>
      <c r="H18" s="9"/>
      <c r="I18" s="6" t="s">
        <v>266</v>
      </c>
      <c r="J18" s="6" t="s">
        <v>266</v>
      </c>
      <c r="K18" s="6" t="s">
        <v>266</v>
      </c>
      <c r="L18" s="8" t="s">
        <v>61</v>
      </c>
      <c r="M18" s="7">
        <v>455000</v>
      </c>
      <c r="N18" s="7">
        <v>301000</v>
      </c>
      <c r="O18" s="7">
        <v>301000</v>
      </c>
      <c r="P18" s="6" t="s">
        <v>266</v>
      </c>
    </row>
    <row r="19" spans="1:16" ht="20.100000000000001" customHeight="1">
      <c r="A19" s="12" t="s">
        <v>12</v>
      </c>
      <c r="B19" s="11" t="s">
        <v>62</v>
      </c>
      <c r="C19" s="10" t="s">
        <v>63</v>
      </c>
      <c r="D19" s="7">
        <v>973000</v>
      </c>
      <c r="E19" s="7">
        <v>483000</v>
      </c>
      <c r="F19" s="7">
        <v>483000</v>
      </c>
      <c r="G19" s="6" t="s">
        <v>266</v>
      </c>
      <c r="H19" s="9"/>
      <c r="I19" s="6" t="s">
        <v>266</v>
      </c>
      <c r="J19" s="6" t="s">
        <v>266</v>
      </c>
      <c r="K19" s="6" t="s">
        <v>266</v>
      </c>
      <c r="L19" s="8" t="s">
        <v>64</v>
      </c>
      <c r="M19" s="7">
        <v>973000</v>
      </c>
      <c r="N19" s="7">
        <v>483000</v>
      </c>
      <c r="O19" s="7">
        <v>483000</v>
      </c>
      <c r="P19" s="6" t="s">
        <v>266</v>
      </c>
    </row>
    <row r="20" spans="1:16" ht="20.100000000000001" customHeight="1">
      <c r="A20" s="12" t="s">
        <v>12</v>
      </c>
      <c r="B20" s="11" t="s">
        <v>65</v>
      </c>
      <c r="C20" s="10" t="s">
        <v>66</v>
      </c>
      <c r="D20" s="7">
        <v>735000</v>
      </c>
      <c r="E20" s="7">
        <v>483000</v>
      </c>
      <c r="F20" s="7">
        <v>483000</v>
      </c>
      <c r="G20" s="6" t="s">
        <v>266</v>
      </c>
      <c r="H20" s="9"/>
      <c r="I20" s="6" t="s">
        <v>266</v>
      </c>
      <c r="J20" s="6" t="s">
        <v>266</v>
      </c>
      <c r="K20" s="6" t="s">
        <v>266</v>
      </c>
      <c r="L20" s="8" t="s">
        <v>67</v>
      </c>
      <c r="M20" s="7">
        <v>735000</v>
      </c>
      <c r="N20" s="7">
        <v>483000</v>
      </c>
      <c r="O20" s="7">
        <v>483000</v>
      </c>
      <c r="P20" s="6" t="s">
        <v>266</v>
      </c>
    </row>
    <row r="21" spans="1:16" ht="20.100000000000001" customHeight="1">
      <c r="A21" s="12"/>
      <c r="B21" s="11" t="s">
        <v>68</v>
      </c>
      <c r="C21" s="10" t="s">
        <v>69</v>
      </c>
      <c r="D21" s="7">
        <v>147000</v>
      </c>
      <c r="E21" s="7">
        <v>98000</v>
      </c>
      <c r="F21" s="7">
        <v>77000</v>
      </c>
      <c r="G21" s="7">
        <v>77000</v>
      </c>
      <c r="H21" s="9"/>
      <c r="I21" s="6" t="s">
        <v>266</v>
      </c>
      <c r="J21" s="6" t="s">
        <v>266</v>
      </c>
      <c r="K21" s="6" t="s">
        <v>266</v>
      </c>
      <c r="L21" s="8"/>
      <c r="M21" s="6" t="s">
        <v>266</v>
      </c>
      <c r="N21" s="6" t="s">
        <v>266</v>
      </c>
      <c r="O21" s="6" t="s">
        <v>266</v>
      </c>
      <c r="P21" s="6" t="s">
        <v>266</v>
      </c>
    </row>
    <row r="22" spans="1:16" ht="20.100000000000001" customHeight="1">
      <c r="A22" s="12"/>
      <c r="B22" s="11" t="s">
        <v>70</v>
      </c>
      <c r="C22" s="10" t="s">
        <v>71</v>
      </c>
      <c r="D22" s="7">
        <v>70000</v>
      </c>
      <c r="E22" s="7">
        <v>42000</v>
      </c>
      <c r="F22" s="7">
        <v>33600</v>
      </c>
      <c r="G22" s="7">
        <v>33600</v>
      </c>
      <c r="H22" s="9"/>
      <c r="I22" s="6" t="s">
        <v>266</v>
      </c>
      <c r="J22" s="6" t="s">
        <v>266</v>
      </c>
      <c r="K22" s="6" t="s">
        <v>266</v>
      </c>
      <c r="L22" s="8" t="s">
        <v>72</v>
      </c>
      <c r="M22" s="7">
        <v>70000</v>
      </c>
      <c r="N22" s="7">
        <v>49000</v>
      </c>
      <c r="O22" s="7">
        <v>39200</v>
      </c>
      <c r="P22" s="6" t="s">
        <v>266</v>
      </c>
    </row>
    <row r="23" spans="1:16" ht="20.100000000000001" customHeight="1">
      <c r="A23" s="12"/>
      <c r="B23" s="11" t="s">
        <v>73</v>
      </c>
      <c r="C23" s="10" t="s">
        <v>74</v>
      </c>
      <c r="D23" s="7">
        <v>315000</v>
      </c>
      <c r="E23" s="7">
        <v>210000</v>
      </c>
      <c r="F23" s="7">
        <v>175000</v>
      </c>
      <c r="G23" s="6" t="s">
        <v>266</v>
      </c>
      <c r="H23" s="9" t="s">
        <v>292</v>
      </c>
      <c r="I23" s="13">
        <v>315000</v>
      </c>
      <c r="J23" s="13">
        <v>210000</v>
      </c>
      <c r="K23" s="13">
        <v>175000</v>
      </c>
      <c r="L23" s="8" t="s">
        <v>75</v>
      </c>
      <c r="M23" s="7">
        <v>420000</v>
      </c>
      <c r="N23" s="7">
        <v>280000</v>
      </c>
      <c r="O23" s="7">
        <v>280000</v>
      </c>
      <c r="P23" s="6" t="s">
        <v>266</v>
      </c>
    </row>
    <row r="24" spans="1:16" ht="20.100000000000001" customHeight="1">
      <c r="A24" s="12"/>
      <c r="B24" s="11" t="s">
        <v>76</v>
      </c>
      <c r="C24" s="10" t="s">
        <v>77</v>
      </c>
      <c r="D24" s="7">
        <v>140000</v>
      </c>
      <c r="E24" s="7">
        <v>70000</v>
      </c>
      <c r="F24" s="7">
        <v>56000</v>
      </c>
      <c r="G24" s="7">
        <v>56000</v>
      </c>
      <c r="H24" s="9"/>
      <c r="I24" s="6" t="s">
        <v>266</v>
      </c>
      <c r="J24" s="6" t="s">
        <v>266</v>
      </c>
      <c r="K24" s="6" t="s">
        <v>266</v>
      </c>
      <c r="L24" s="8" t="s">
        <v>78</v>
      </c>
      <c r="M24" s="7">
        <v>161000</v>
      </c>
      <c r="N24" s="7">
        <v>105000</v>
      </c>
      <c r="O24" s="7">
        <v>84000</v>
      </c>
      <c r="P24" s="6" t="s">
        <v>266</v>
      </c>
    </row>
    <row r="25" spans="1:16" ht="20.100000000000001" customHeight="1">
      <c r="A25" s="12" t="s">
        <v>12</v>
      </c>
      <c r="B25" s="11" t="s">
        <v>79</v>
      </c>
      <c r="C25" s="10" t="s">
        <v>80</v>
      </c>
      <c r="D25" s="7">
        <v>385000</v>
      </c>
      <c r="E25" s="7">
        <v>245000</v>
      </c>
      <c r="F25" s="7">
        <v>245000</v>
      </c>
      <c r="G25" s="6" t="s">
        <v>266</v>
      </c>
      <c r="H25" s="9" t="s">
        <v>291</v>
      </c>
      <c r="I25" s="13">
        <v>385000</v>
      </c>
      <c r="J25" s="13">
        <v>245000</v>
      </c>
      <c r="K25" s="13">
        <v>245000</v>
      </c>
      <c r="L25" s="8" t="s">
        <v>81</v>
      </c>
      <c r="M25" s="7">
        <v>511000</v>
      </c>
      <c r="N25" s="7">
        <v>322000</v>
      </c>
      <c r="O25" s="7">
        <v>322000</v>
      </c>
      <c r="P25" s="6" t="s">
        <v>266</v>
      </c>
    </row>
    <row r="26" spans="1:16" ht="20.100000000000001" customHeight="1">
      <c r="A26" s="12" t="s">
        <v>12</v>
      </c>
      <c r="B26" s="11" t="s">
        <v>82</v>
      </c>
      <c r="C26" s="10" t="s">
        <v>83</v>
      </c>
      <c r="D26" s="7">
        <v>168000</v>
      </c>
      <c r="E26" s="7">
        <v>126000</v>
      </c>
      <c r="F26" s="7">
        <v>100800</v>
      </c>
      <c r="G26" s="6" t="s">
        <v>266</v>
      </c>
      <c r="H26" s="9"/>
      <c r="I26" s="6" t="s">
        <v>266</v>
      </c>
      <c r="J26" s="6" t="s">
        <v>266</v>
      </c>
      <c r="K26" s="6" t="s">
        <v>266</v>
      </c>
      <c r="L26" s="8" t="s">
        <v>84</v>
      </c>
      <c r="M26" s="7">
        <v>140000</v>
      </c>
      <c r="N26" s="7">
        <v>105000</v>
      </c>
      <c r="O26" s="7">
        <v>84000</v>
      </c>
      <c r="P26" s="6" t="s">
        <v>266</v>
      </c>
    </row>
    <row r="27" spans="1:16" ht="20.100000000000001" customHeight="1">
      <c r="A27" s="12" t="s">
        <v>33</v>
      </c>
      <c r="B27" s="11" t="s">
        <v>85</v>
      </c>
      <c r="C27" s="10" t="s">
        <v>86</v>
      </c>
      <c r="D27" s="7">
        <v>105000</v>
      </c>
      <c r="E27" s="7">
        <v>70000</v>
      </c>
      <c r="F27" s="7">
        <v>56000</v>
      </c>
      <c r="G27" s="6" t="s">
        <v>266</v>
      </c>
      <c r="H27" s="9" t="s">
        <v>290</v>
      </c>
      <c r="I27" s="13">
        <v>105000</v>
      </c>
      <c r="J27" s="13">
        <v>70000</v>
      </c>
      <c r="K27" s="13">
        <v>56000</v>
      </c>
      <c r="L27" s="8" t="s">
        <v>87</v>
      </c>
      <c r="M27" s="7">
        <v>105000</v>
      </c>
      <c r="N27" s="7">
        <v>70000</v>
      </c>
      <c r="O27" s="7">
        <v>56000</v>
      </c>
      <c r="P27" s="6" t="s">
        <v>266</v>
      </c>
    </row>
    <row r="28" spans="1:16" ht="20.100000000000001" customHeight="1">
      <c r="A28" s="12" t="s">
        <v>12</v>
      </c>
      <c r="B28" s="11" t="s">
        <v>88</v>
      </c>
      <c r="C28" s="10" t="s">
        <v>89</v>
      </c>
      <c r="D28" s="7">
        <v>210000</v>
      </c>
      <c r="E28" s="7">
        <v>140000</v>
      </c>
      <c r="F28" s="7">
        <v>112000</v>
      </c>
      <c r="G28" s="6" t="s">
        <v>266</v>
      </c>
      <c r="H28" s="9" t="s">
        <v>289</v>
      </c>
      <c r="I28" s="13">
        <v>420000</v>
      </c>
      <c r="J28" s="13">
        <v>280000</v>
      </c>
      <c r="K28" s="13">
        <v>224000</v>
      </c>
      <c r="L28" s="8" t="s">
        <v>90</v>
      </c>
      <c r="M28" s="7">
        <v>245000</v>
      </c>
      <c r="N28" s="7">
        <v>161000</v>
      </c>
      <c r="O28" s="7">
        <v>133000</v>
      </c>
      <c r="P28" s="6" t="s">
        <v>266</v>
      </c>
    </row>
    <row r="29" spans="1:16" ht="20.100000000000001" customHeight="1">
      <c r="A29" s="12" t="s">
        <v>12</v>
      </c>
      <c r="B29" s="11" t="s">
        <v>91</v>
      </c>
      <c r="C29" s="10" t="s">
        <v>92</v>
      </c>
      <c r="D29" s="7">
        <v>413000</v>
      </c>
      <c r="E29" s="7">
        <v>273000</v>
      </c>
      <c r="F29" s="7">
        <v>245000</v>
      </c>
      <c r="G29" s="6" t="s">
        <v>266</v>
      </c>
      <c r="H29" s="9" t="s">
        <v>288</v>
      </c>
      <c r="I29" s="13">
        <v>420000</v>
      </c>
      <c r="J29" s="13">
        <v>280000</v>
      </c>
      <c r="K29" s="13">
        <v>224000</v>
      </c>
      <c r="L29" s="8" t="s">
        <v>93</v>
      </c>
      <c r="M29" s="7">
        <v>455000</v>
      </c>
      <c r="N29" s="7">
        <v>315000</v>
      </c>
      <c r="O29" s="7">
        <v>273000</v>
      </c>
      <c r="P29" s="6" t="s">
        <v>266</v>
      </c>
    </row>
    <row r="30" spans="1:16" ht="20.100000000000001" customHeight="1">
      <c r="A30" s="12" t="s">
        <v>12</v>
      </c>
      <c r="B30" s="11" t="s">
        <v>94</v>
      </c>
      <c r="C30" s="10" t="s">
        <v>95</v>
      </c>
      <c r="D30" s="7">
        <v>210000</v>
      </c>
      <c r="E30" s="7">
        <v>140000</v>
      </c>
      <c r="F30" s="7">
        <v>112000</v>
      </c>
      <c r="G30" s="6" t="s">
        <v>266</v>
      </c>
      <c r="H30" s="9"/>
      <c r="I30" s="6" t="s">
        <v>266</v>
      </c>
      <c r="J30" s="6" t="s">
        <v>266</v>
      </c>
      <c r="K30" s="6" t="s">
        <v>266</v>
      </c>
      <c r="L30" s="8" t="s">
        <v>96</v>
      </c>
      <c r="M30" s="7">
        <v>245000</v>
      </c>
      <c r="N30" s="7">
        <v>161000</v>
      </c>
      <c r="O30" s="7">
        <v>133000</v>
      </c>
      <c r="P30" s="6" t="s">
        <v>266</v>
      </c>
    </row>
    <row r="31" spans="1:16" ht="20.100000000000001" customHeight="1">
      <c r="A31" s="12" t="s">
        <v>33</v>
      </c>
      <c r="B31" s="11" t="s">
        <v>97</v>
      </c>
      <c r="C31" s="10" t="s">
        <v>98</v>
      </c>
      <c r="D31" s="7">
        <v>21000</v>
      </c>
      <c r="E31" s="7">
        <v>14000</v>
      </c>
      <c r="F31" s="7">
        <v>11200</v>
      </c>
      <c r="G31" s="7">
        <v>11200</v>
      </c>
      <c r="H31" s="9" t="s">
        <v>287</v>
      </c>
      <c r="I31" s="13">
        <v>21000</v>
      </c>
      <c r="J31" s="13">
        <v>14000</v>
      </c>
      <c r="K31" s="13">
        <v>11200</v>
      </c>
      <c r="L31" s="8" t="s">
        <v>99</v>
      </c>
      <c r="M31" s="7">
        <v>21000</v>
      </c>
      <c r="N31" s="7">
        <v>14000</v>
      </c>
      <c r="O31" s="7">
        <v>11200</v>
      </c>
      <c r="P31" s="15"/>
    </row>
    <row r="32" spans="1:16" ht="20.100000000000001" customHeight="1">
      <c r="A32" s="12" t="s">
        <v>33</v>
      </c>
      <c r="B32" s="11" t="s">
        <v>100</v>
      </c>
      <c r="C32" s="10" t="s">
        <v>101</v>
      </c>
      <c r="D32" s="7">
        <v>21000</v>
      </c>
      <c r="E32" s="7">
        <v>14000</v>
      </c>
      <c r="F32" s="7">
        <v>11200</v>
      </c>
      <c r="G32" s="7">
        <v>11200</v>
      </c>
      <c r="H32" s="9" t="s">
        <v>286</v>
      </c>
      <c r="I32" s="13">
        <v>21000</v>
      </c>
      <c r="J32" s="13">
        <v>14000</v>
      </c>
      <c r="K32" s="13">
        <v>11200</v>
      </c>
      <c r="L32" s="8" t="s">
        <v>102</v>
      </c>
      <c r="M32" s="7">
        <v>21000</v>
      </c>
      <c r="N32" s="7">
        <v>14000</v>
      </c>
      <c r="O32" s="7">
        <v>11200</v>
      </c>
      <c r="P32" s="15"/>
    </row>
    <row r="33" spans="1:16" ht="20.100000000000001" customHeight="1">
      <c r="A33" s="12" t="s">
        <v>12</v>
      </c>
      <c r="B33" s="11" t="s">
        <v>103</v>
      </c>
      <c r="C33" s="10" t="s">
        <v>104</v>
      </c>
      <c r="D33" s="7">
        <v>245000</v>
      </c>
      <c r="E33" s="7">
        <v>161000</v>
      </c>
      <c r="F33" s="7">
        <v>161000</v>
      </c>
      <c r="G33" s="6" t="s">
        <v>266</v>
      </c>
      <c r="H33" s="9"/>
      <c r="I33" s="6" t="s">
        <v>266</v>
      </c>
      <c r="J33" s="6" t="s">
        <v>266</v>
      </c>
      <c r="K33" s="6" t="s">
        <v>266</v>
      </c>
      <c r="L33" s="8" t="s">
        <v>105</v>
      </c>
      <c r="M33" s="7">
        <v>245000</v>
      </c>
      <c r="N33" s="7">
        <v>161000</v>
      </c>
      <c r="O33" s="7">
        <v>161000</v>
      </c>
      <c r="P33" s="6" t="s">
        <v>266</v>
      </c>
    </row>
    <row r="34" spans="1:16" ht="20.100000000000001" customHeight="1">
      <c r="A34" s="12" t="s">
        <v>12</v>
      </c>
      <c r="B34" s="11" t="s">
        <v>106</v>
      </c>
      <c r="C34" s="10" t="s">
        <v>107</v>
      </c>
      <c r="D34" s="7">
        <v>462000</v>
      </c>
      <c r="E34" s="7">
        <v>308000</v>
      </c>
      <c r="F34" s="7">
        <v>245000</v>
      </c>
      <c r="G34" s="6" t="s">
        <v>266</v>
      </c>
      <c r="H34" s="9" t="s">
        <v>285</v>
      </c>
      <c r="I34" s="13">
        <v>462000</v>
      </c>
      <c r="J34" s="13">
        <v>308000</v>
      </c>
      <c r="K34" s="13">
        <v>245000</v>
      </c>
      <c r="L34" s="8" t="s">
        <v>108</v>
      </c>
      <c r="M34" s="7">
        <v>616000</v>
      </c>
      <c r="N34" s="7">
        <v>406000</v>
      </c>
      <c r="O34" s="7">
        <v>406000</v>
      </c>
      <c r="P34" s="6" t="s">
        <v>266</v>
      </c>
    </row>
    <row r="35" spans="1:16" ht="20.100000000000001" customHeight="1">
      <c r="A35" s="12" t="s">
        <v>33</v>
      </c>
      <c r="B35" s="11" t="s">
        <v>109</v>
      </c>
      <c r="C35" s="10" t="s">
        <v>110</v>
      </c>
      <c r="D35" s="7">
        <v>210000</v>
      </c>
      <c r="E35" s="7">
        <v>140000</v>
      </c>
      <c r="F35" s="7">
        <v>119000</v>
      </c>
      <c r="G35" s="6" t="s">
        <v>266</v>
      </c>
      <c r="H35" s="9" t="s">
        <v>284</v>
      </c>
      <c r="I35" s="13">
        <v>210000</v>
      </c>
      <c r="J35" s="13">
        <v>140000</v>
      </c>
      <c r="K35" s="13">
        <v>119000</v>
      </c>
      <c r="L35" s="8" t="s">
        <v>111</v>
      </c>
      <c r="M35" s="7">
        <v>280000</v>
      </c>
      <c r="N35" s="7">
        <v>189000</v>
      </c>
      <c r="O35" s="7">
        <v>189000</v>
      </c>
      <c r="P35" s="6" t="s">
        <v>266</v>
      </c>
    </row>
    <row r="36" spans="1:16" ht="20.100000000000001" customHeight="1">
      <c r="A36" s="12" t="s">
        <v>12</v>
      </c>
      <c r="B36" s="11" t="s">
        <v>112</v>
      </c>
      <c r="C36" s="10" t="s">
        <v>113</v>
      </c>
      <c r="D36" s="7">
        <v>420000</v>
      </c>
      <c r="E36" s="7">
        <v>280000</v>
      </c>
      <c r="F36" s="7">
        <v>280000</v>
      </c>
      <c r="G36" s="6" t="s">
        <v>266</v>
      </c>
      <c r="H36" s="9"/>
      <c r="I36" s="6" t="s">
        <v>266</v>
      </c>
      <c r="J36" s="6" t="s">
        <v>266</v>
      </c>
      <c r="K36" s="6" t="s">
        <v>266</v>
      </c>
      <c r="L36" s="8"/>
      <c r="M36" s="6" t="s">
        <v>266</v>
      </c>
      <c r="N36" s="6" t="s">
        <v>266</v>
      </c>
      <c r="O36" s="6" t="s">
        <v>266</v>
      </c>
      <c r="P36" s="6" t="s">
        <v>266</v>
      </c>
    </row>
    <row r="37" spans="1:16" ht="20.100000000000001" customHeight="1">
      <c r="A37" s="12" t="s">
        <v>12</v>
      </c>
      <c r="B37" s="11" t="s">
        <v>114</v>
      </c>
      <c r="C37" s="10" t="s">
        <v>115</v>
      </c>
      <c r="D37" s="7">
        <v>798000</v>
      </c>
      <c r="E37" s="7">
        <v>532000</v>
      </c>
      <c r="F37" s="7">
        <v>532000</v>
      </c>
      <c r="G37" s="6" t="s">
        <v>266</v>
      </c>
      <c r="H37" s="9"/>
      <c r="I37" s="6" t="s">
        <v>266</v>
      </c>
      <c r="J37" s="6" t="s">
        <v>266</v>
      </c>
      <c r="K37" s="6" t="s">
        <v>266</v>
      </c>
      <c r="L37" s="8"/>
      <c r="M37" s="6" t="s">
        <v>266</v>
      </c>
      <c r="N37" s="6" t="s">
        <v>266</v>
      </c>
      <c r="O37" s="6" t="s">
        <v>266</v>
      </c>
      <c r="P37" s="6" t="s">
        <v>266</v>
      </c>
    </row>
    <row r="38" spans="1:16" ht="20.100000000000001" customHeight="1">
      <c r="A38" s="12" t="s">
        <v>12</v>
      </c>
      <c r="B38" s="11" t="s">
        <v>116</v>
      </c>
      <c r="C38" s="10" t="s">
        <v>117</v>
      </c>
      <c r="D38" s="7">
        <v>385000</v>
      </c>
      <c r="E38" s="7">
        <v>273000</v>
      </c>
      <c r="F38" s="7">
        <v>245000</v>
      </c>
      <c r="G38" s="6" t="s">
        <v>266</v>
      </c>
      <c r="H38" s="9" t="s">
        <v>283</v>
      </c>
      <c r="I38" s="13">
        <v>385000</v>
      </c>
      <c r="J38" s="13">
        <v>273000</v>
      </c>
      <c r="K38" s="13">
        <v>245000</v>
      </c>
      <c r="L38" s="8" t="s">
        <v>118</v>
      </c>
      <c r="M38" s="7">
        <v>511000</v>
      </c>
      <c r="N38" s="7">
        <v>364000</v>
      </c>
      <c r="O38" s="7">
        <v>364000</v>
      </c>
      <c r="P38" s="6" t="s">
        <v>266</v>
      </c>
    </row>
    <row r="39" spans="1:16" ht="20.100000000000001" customHeight="1">
      <c r="A39" s="12"/>
      <c r="B39" s="11" t="s">
        <v>119</v>
      </c>
      <c r="C39" s="10" t="s">
        <v>120</v>
      </c>
      <c r="D39" s="7">
        <v>210000</v>
      </c>
      <c r="E39" s="7">
        <v>105000</v>
      </c>
      <c r="F39" s="7">
        <v>84000</v>
      </c>
      <c r="G39" s="6" t="s">
        <v>266</v>
      </c>
      <c r="H39" s="9"/>
      <c r="I39" s="6" t="s">
        <v>266</v>
      </c>
      <c r="J39" s="6" t="s">
        <v>266</v>
      </c>
      <c r="K39" s="6" t="s">
        <v>266</v>
      </c>
      <c r="L39" s="8"/>
      <c r="M39" s="6" t="s">
        <v>266</v>
      </c>
      <c r="N39" s="6" t="s">
        <v>266</v>
      </c>
      <c r="O39" s="6" t="s">
        <v>266</v>
      </c>
      <c r="P39" s="6" t="s">
        <v>266</v>
      </c>
    </row>
    <row r="40" spans="1:16" ht="20.100000000000001" customHeight="1">
      <c r="A40" s="12"/>
      <c r="B40" s="11" t="s">
        <v>121</v>
      </c>
      <c r="C40" s="10" t="s">
        <v>122</v>
      </c>
      <c r="D40" s="7">
        <v>161000</v>
      </c>
      <c r="E40" s="7">
        <v>105000</v>
      </c>
      <c r="F40" s="7">
        <v>77000</v>
      </c>
      <c r="G40" s="6" t="s">
        <v>266</v>
      </c>
      <c r="H40" s="9"/>
      <c r="I40" s="6" t="s">
        <v>266</v>
      </c>
      <c r="J40" s="6" t="s">
        <v>266</v>
      </c>
      <c r="K40" s="6" t="s">
        <v>266</v>
      </c>
      <c r="L40" s="8"/>
      <c r="M40" s="6" t="s">
        <v>266</v>
      </c>
      <c r="N40" s="6" t="s">
        <v>266</v>
      </c>
      <c r="O40" s="6" t="s">
        <v>266</v>
      </c>
      <c r="P40" s="6" t="s">
        <v>266</v>
      </c>
    </row>
    <row r="41" spans="1:16" ht="20.100000000000001" customHeight="1">
      <c r="A41" s="12" t="s">
        <v>12</v>
      </c>
      <c r="B41" s="11" t="s">
        <v>123</v>
      </c>
      <c r="C41" s="10" t="s">
        <v>124</v>
      </c>
      <c r="D41" s="7">
        <v>189000</v>
      </c>
      <c r="E41" s="7">
        <v>126000</v>
      </c>
      <c r="F41" s="7">
        <v>100800</v>
      </c>
      <c r="G41" s="6" t="s">
        <v>266</v>
      </c>
      <c r="H41" s="9" t="s">
        <v>282</v>
      </c>
      <c r="I41" s="13">
        <v>189000</v>
      </c>
      <c r="J41" s="13">
        <v>126000</v>
      </c>
      <c r="K41" s="13">
        <v>100800</v>
      </c>
      <c r="L41" s="8" t="s">
        <v>125</v>
      </c>
      <c r="M41" s="7">
        <v>189000</v>
      </c>
      <c r="N41" s="7">
        <v>126000</v>
      </c>
      <c r="O41" s="7">
        <v>100800</v>
      </c>
      <c r="P41" s="6" t="s">
        <v>266</v>
      </c>
    </row>
    <row r="42" spans="1:16" ht="20.100000000000001" customHeight="1">
      <c r="A42" s="12" t="s">
        <v>12</v>
      </c>
      <c r="B42" s="11" t="s">
        <v>126</v>
      </c>
      <c r="C42" s="10" t="s">
        <v>127</v>
      </c>
      <c r="D42" s="7">
        <v>189000</v>
      </c>
      <c r="E42" s="7">
        <v>126000</v>
      </c>
      <c r="F42" s="7">
        <v>100800</v>
      </c>
      <c r="G42" s="6" t="s">
        <v>266</v>
      </c>
      <c r="H42" s="9"/>
      <c r="I42" s="6" t="s">
        <v>266</v>
      </c>
      <c r="J42" s="6" t="s">
        <v>266</v>
      </c>
      <c r="K42" s="6" t="s">
        <v>266</v>
      </c>
      <c r="L42" s="8" t="s">
        <v>128</v>
      </c>
      <c r="M42" s="7">
        <v>189000</v>
      </c>
      <c r="N42" s="7">
        <v>126000</v>
      </c>
      <c r="O42" s="7">
        <v>100800</v>
      </c>
      <c r="P42" s="6" t="s">
        <v>266</v>
      </c>
    </row>
    <row r="43" spans="1:16" ht="20.100000000000001" customHeight="1">
      <c r="A43" s="12" t="s">
        <v>12</v>
      </c>
      <c r="B43" s="11" t="s">
        <v>129</v>
      </c>
      <c r="C43" s="10" t="s">
        <v>130</v>
      </c>
      <c r="D43" s="7">
        <v>210000</v>
      </c>
      <c r="E43" s="7">
        <v>140000</v>
      </c>
      <c r="F43" s="7">
        <v>112000</v>
      </c>
      <c r="G43" s="6" t="s">
        <v>266</v>
      </c>
      <c r="H43" s="9"/>
      <c r="I43" s="6" t="s">
        <v>266</v>
      </c>
      <c r="J43" s="6" t="s">
        <v>266</v>
      </c>
      <c r="K43" s="6" t="s">
        <v>266</v>
      </c>
      <c r="L43" s="8"/>
      <c r="M43" s="6" t="s">
        <v>266</v>
      </c>
      <c r="N43" s="6" t="s">
        <v>266</v>
      </c>
      <c r="O43" s="6" t="s">
        <v>266</v>
      </c>
      <c r="P43" s="6" t="s">
        <v>266</v>
      </c>
    </row>
    <row r="44" spans="1:16" ht="20.100000000000001" customHeight="1">
      <c r="A44" s="12" t="s">
        <v>12</v>
      </c>
      <c r="B44" s="11" t="s">
        <v>131</v>
      </c>
      <c r="C44" s="10" t="s">
        <v>132</v>
      </c>
      <c r="D44" s="7">
        <v>210000</v>
      </c>
      <c r="E44" s="7">
        <v>140000</v>
      </c>
      <c r="F44" s="7">
        <v>112000</v>
      </c>
      <c r="G44" s="6" t="s">
        <v>266</v>
      </c>
      <c r="H44" s="9"/>
      <c r="I44" s="6" t="s">
        <v>266</v>
      </c>
      <c r="J44" s="6" t="s">
        <v>266</v>
      </c>
      <c r="K44" s="6" t="s">
        <v>266</v>
      </c>
      <c r="L44" s="8"/>
      <c r="M44" s="6" t="s">
        <v>266</v>
      </c>
      <c r="N44" s="6" t="s">
        <v>266</v>
      </c>
      <c r="O44" s="6" t="s">
        <v>266</v>
      </c>
      <c r="P44" s="6" t="s">
        <v>266</v>
      </c>
    </row>
    <row r="45" spans="1:16" ht="20.100000000000001" customHeight="1">
      <c r="A45" s="12" t="s">
        <v>12</v>
      </c>
      <c r="B45" s="11" t="s">
        <v>133</v>
      </c>
      <c r="C45" s="10" t="s">
        <v>134</v>
      </c>
      <c r="D45" s="7">
        <v>490000</v>
      </c>
      <c r="E45" s="7">
        <v>350000</v>
      </c>
      <c r="F45" s="7">
        <v>350000</v>
      </c>
      <c r="G45" s="6" t="s">
        <v>266</v>
      </c>
      <c r="H45" s="9"/>
      <c r="I45" s="6" t="s">
        <v>266</v>
      </c>
      <c r="J45" s="6" t="s">
        <v>266</v>
      </c>
      <c r="K45" s="6" t="s">
        <v>266</v>
      </c>
      <c r="L45" s="8"/>
      <c r="M45" s="6" t="s">
        <v>266</v>
      </c>
      <c r="N45" s="6" t="s">
        <v>266</v>
      </c>
      <c r="O45" s="6" t="s">
        <v>266</v>
      </c>
      <c r="P45" s="6" t="s">
        <v>266</v>
      </c>
    </row>
    <row r="46" spans="1:16" ht="20.100000000000001" customHeight="1">
      <c r="A46" s="12" t="s">
        <v>12</v>
      </c>
      <c r="B46" s="11" t="s">
        <v>135</v>
      </c>
      <c r="C46" s="10" t="s">
        <v>136</v>
      </c>
      <c r="D46" s="7">
        <v>210000</v>
      </c>
      <c r="E46" s="7">
        <v>105000</v>
      </c>
      <c r="F46" s="7">
        <v>105000</v>
      </c>
      <c r="G46" s="6" t="s">
        <v>266</v>
      </c>
      <c r="H46" s="9" t="s">
        <v>281</v>
      </c>
      <c r="I46" s="13">
        <v>210000</v>
      </c>
      <c r="J46" s="13">
        <v>105000</v>
      </c>
      <c r="K46" s="13">
        <v>105000</v>
      </c>
      <c r="L46" s="8"/>
      <c r="M46" s="6" t="s">
        <v>266</v>
      </c>
      <c r="N46" s="6" t="s">
        <v>266</v>
      </c>
      <c r="O46" s="6" t="s">
        <v>266</v>
      </c>
      <c r="P46" s="6" t="s">
        <v>266</v>
      </c>
    </row>
    <row r="47" spans="1:16" ht="20.100000000000001" customHeight="1">
      <c r="A47" s="12" t="s">
        <v>12</v>
      </c>
      <c r="B47" s="11" t="s">
        <v>137</v>
      </c>
      <c r="C47" s="10" t="s">
        <v>138</v>
      </c>
      <c r="D47" s="7">
        <v>210000</v>
      </c>
      <c r="E47" s="7">
        <v>105000</v>
      </c>
      <c r="F47" s="7">
        <v>105000</v>
      </c>
      <c r="G47" s="6" t="s">
        <v>266</v>
      </c>
      <c r="H47" s="9" t="s">
        <v>280</v>
      </c>
      <c r="I47" s="13">
        <v>210000</v>
      </c>
      <c r="J47" s="13">
        <v>105000</v>
      </c>
      <c r="K47" s="13">
        <v>105000</v>
      </c>
      <c r="L47" s="8"/>
      <c r="M47" s="6" t="s">
        <v>266</v>
      </c>
      <c r="N47" s="6" t="s">
        <v>266</v>
      </c>
      <c r="O47" s="6" t="s">
        <v>266</v>
      </c>
      <c r="P47" s="6" t="s">
        <v>266</v>
      </c>
    </row>
    <row r="48" spans="1:16" ht="20.100000000000001" customHeight="1">
      <c r="A48" s="12" t="s">
        <v>12</v>
      </c>
      <c r="B48" s="11" t="s">
        <v>139</v>
      </c>
      <c r="C48" s="10" t="s">
        <v>140</v>
      </c>
      <c r="D48" s="7">
        <v>413000</v>
      </c>
      <c r="E48" s="7">
        <v>273000</v>
      </c>
      <c r="F48" s="7">
        <v>273000</v>
      </c>
      <c r="G48" s="6" t="s">
        <v>266</v>
      </c>
      <c r="H48" s="9"/>
      <c r="I48" s="6" t="s">
        <v>266</v>
      </c>
      <c r="J48" s="6" t="s">
        <v>266</v>
      </c>
      <c r="K48" s="6" t="s">
        <v>266</v>
      </c>
      <c r="L48" s="8" t="s">
        <v>141</v>
      </c>
      <c r="M48" s="7">
        <v>413000</v>
      </c>
      <c r="N48" s="7">
        <v>273000</v>
      </c>
      <c r="O48" s="7">
        <v>273000</v>
      </c>
      <c r="P48" s="6" t="s">
        <v>266</v>
      </c>
    </row>
    <row r="49" spans="1:16" ht="20.100000000000001" customHeight="1">
      <c r="A49" s="12" t="s">
        <v>12</v>
      </c>
      <c r="B49" s="11" t="s">
        <v>142</v>
      </c>
      <c r="C49" s="10" t="s">
        <v>143</v>
      </c>
      <c r="D49" s="7">
        <v>798000</v>
      </c>
      <c r="E49" s="7">
        <v>532000</v>
      </c>
      <c r="F49" s="7">
        <v>532000</v>
      </c>
      <c r="G49" s="6" t="s">
        <v>266</v>
      </c>
      <c r="H49" s="9"/>
      <c r="I49" s="6" t="s">
        <v>266</v>
      </c>
      <c r="J49" s="6" t="s">
        <v>266</v>
      </c>
      <c r="K49" s="6" t="s">
        <v>266</v>
      </c>
      <c r="L49" s="8" t="s">
        <v>144</v>
      </c>
      <c r="M49" s="7">
        <v>798000</v>
      </c>
      <c r="N49" s="7">
        <v>532000</v>
      </c>
      <c r="O49" s="7">
        <v>532000</v>
      </c>
      <c r="P49" s="6" t="s">
        <v>266</v>
      </c>
    </row>
    <row r="50" spans="1:16" ht="20.100000000000001" customHeight="1">
      <c r="A50" s="12" t="s">
        <v>12</v>
      </c>
      <c r="B50" s="11" t="s">
        <v>145</v>
      </c>
      <c r="C50" s="10" t="s">
        <v>146</v>
      </c>
      <c r="D50" s="7">
        <v>210000</v>
      </c>
      <c r="E50" s="7">
        <v>140000</v>
      </c>
      <c r="F50" s="7">
        <v>112000</v>
      </c>
      <c r="G50" s="6" t="s">
        <v>266</v>
      </c>
      <c r="H50" s="9"/>
      <c r="I50" s="6" t="s">
        <v>266</v>
      </c>
      <c r="J50" s="6" t="s">
        <v>266</v>
      </c>
      <c r="K50" s="6" t="s">
        <v>266</v>
      </c>
      <c r="L50" s="8" t="s">
        <v>147</v>
      </c>
      <c r="M50" s="7">
        <v>385000</v>
      </c>
      <c r="N50" s="7">
        <v>245000</v>
      </c>
      <c r="O50" s="7">
        <v>245000</v>
      </c>
      <c r="P50" s="6" t="s">
        <v>266</v>
      </c>
    </row>
    <row r="51" spans="1:16" ht="20.100000000000001" customHeight="1">
      <c r="A51" s="12" t="s">
        <v>12</v>
      </c>
      <c r="B51" s="11" t="s">
        <v>148</v>
      </c>
      <c r="C51" s="10" t="s">
        <v>149</v>
      </c>
      <c r="D51" s="7">
        <v>385000</v>
      </c>
      <c r="E51" s="7">
        <v>203000</v>
      </c>
      <c r="F51" s="7">
        <v>203000</v>
      </c>
      <c r="G51" s="6" t="s">
        <v>266</v>
      </c>
      <c r="H51" s="9"/>
      <c r="I51" s="6" t="s">
        <v>266</v>
      </c>
      <c r="J51" s="6" t="s">
        <v>266</v>
      </c>
      <c r="K51" s="6" t="s">
        <v>266</v>
      </c>
      <c r="L51" s="8"/>
      <c r="M51" s="6" t="s">
        <v>266</v>
      </c>
      <c r="N51" s="6" t="s">
        <v>266</v>
      </c>
      <c r="O51" s="6" t="s">
        <v>266</v>
      </c>
      <c r="P51" s="6" t="s">
        <v>266</v>
      </c>
    </row>
    <row r="52" spans="1:16" ht="20.100000000000001" customHeight="1">
      <c r="A52" s="12" t="s">
        <v>12</v>
      </c>
      <c r="B52" s="11" t="s">
        <v>150</v>
      </c>
      <c r="C52" s="10" t="s">
        <v>151</v>
      </c>
      <c r="D52" s="7">
        <v>357000</v>
      </c>
      <c r="E52" s="7">
        <v>238000</v>
      </c>
      <c r="F52" s="7">
        <v>189000</v>
      </c>
      <c r="G52" s="6" t="s">
        <v>266</v>
      </c>
      <c r="H52" s="9" t="s">
        <v>279</v>
      </c>
      <c r="I52" s="13">
        <v>497000</v>
      </c>
      <c r="J52" s="13">
        <v>238000</v>
      </c>
      <c r="K52" s="13">
        <v>189000</v>
      </c>
      <c r="L52" s="8"/>
      <c r="M52" s="6" t="s">
        <v>266</v>
      </c>
      <c r="N52" s="6" t="s">
        <v>266</v>
      </c>
      <c r="O52" s="6" t="s">
        <v>266</v>
      </c>
      <c r="P52" s="6" t="s">
        <v>266</v>
      </c>
    </row>
    <row r="53" spans="1:16" ht="20.100000000000001" customHeight="1">
      <c r="A53" s="12" t="s">
        <v>33</v>
      </c>
      <c r="B53" s="11" t="s">
        <v>152</v>
      </c>
      <c r="C53" s="10" t="s">
        <v>153</v>
      </c>
      <c r="D53" s="7">
        <v>63000</v>
      </c>
      <c r="E53" s="7">
        <v>35000</v>
      </c>
      <c r="F53" s="7">
        <v>28000</v>
      </c>
      <c r="G53" s="7">
        <v>28000</v>
      </c>
      <c r="H53" s="9"/>
      <c r="I53" s="6" t="s">
        <v>266</v>
      </c>
      <c r="J53" s="6" t="s">
        <v>266</v>
      </c>
      <c r="K53" s="6" t="s">
        <v>266</v>
      </c>
      <c r="L53" s="8" t="s">
        <v>154</v>
      </c>
      <c r="M53" s="7">
        <v>70000</v>
      </c>
      <c r="N53" s="7">
        <v>42000</v>
      </c>
      <c r="O53" s="7">
        <v>35000</v>
      </c>
      <c r="P53" s="6" t="s">
        <v>266</v>
      </c>
    </row>
    <row r="54" spans="1:16" ht="20.100000000000001" customHeight="1">
      <c r="A54" s="12" t="s">
        <v>12</v>
      </c>
      <c r="B54" s="11" t="s">
        <v>155</v>
      </c>
      <c r="C54" s="10" t="s">
        <v>156</v>
      </c>
      <c r="D54" s="7">
        <v>413000</v>
      </c>
      <c r="E54" s="7">
        <v>273000</v>
      </c>
      <c r="F54" s="7">
        <v>273000</v>
      </c>
      <c r="G54" s="6" t="s">
        <v>266</v>
      </c>
      <c r="H54" s="9"/>
      <c r="I54" s="6" t="s">
        <v>266</v>
      </c>
      <c r="J54" s="6" t="s">
        <v>266</v>
      </c>
      <c r="K54" s="6" t="s">
        <v>266</v>
      </c>
      <c r="L54" s="8" t="s">
        <v>157</v>
      </c>
      <c r="M54" s="7">
        <v>413000</v>
      </c>
      <c r="N54" s="7">
        <v>273000</v>
      </c>
      <c r="O54" s="7">
        <v>273000</v>
      </c>
      <c r="P54" s="6" t="s">
        <v>266</v>
      </c>
    </row>
    <row r="55" spans="1:16" ht="20.100000000000001" customHeight="1">
      <c r="A55" s="12" t="s">
        <v>12</v>
      </c>
      <c r="B55" s="11" t="s">
        <v>158</v>
      </c>
      <c r="C55" s="10" t="s">
        <v>159</v>
      </c>
      <c r="D55" s="7">
        <v>413000</v>
      </c>
      <c r="E55" s="7">
        <v>273000</v>
      </c>
      <c r="F55" s="7">
        <v>273000</v>
      </c>
      <c r="G55" s="6" t="s">
        <v>266</v>
      </c>
      <c r="H55" s="9"/>
      <c r="I55" s="6" t="s">
        <v>266</v>
      </c>
      <c r="J55" s="6" t="s">
        <v>266</v>
      </c>
      <c r="K55" s="6" t="s">
        <v>266</v>
      </c>
      <c r="L55" s="8" t="s">
        <v>160</v>
      </c>
      <c r="M55" s="7">
        <v>413000</v>
      </c>
      <c r="N55" s="7">
        <v>273000</v>
      </c>
      <c r="O55" s="7">
        <v>273000</v>
      </c>
      <c r="P55" s="6" t="s">
        <v>266</v>
      </c>
    </row>
    <row r="56" spans="1:16" ht="20.100000000000001" customHeight="1">
      <c r="A56" s="12" t="s">
        <v>12</v>
      </c>
      <c r="B56" s="11" t="s">
        <v>161</v>
      </c>
      <c r="C56" s="10" t="s">
        <v>162</v>
      </c>
      <c r="D56" s="7">
        <v>315000</v>
      </c>
      <c r="E56" s="7">
        <v>210000</v>
      </c>
      <c r="F56" s="7">
        <v>210000</v>
      </c>
      <c r="G56" s="6" t="s">
        <v>266</v>
      </c>
      <c r="H56" s="9"/>
      <c r="I56" s="6" t="s">
        <v>266</v>
      </c>
      <c r="J56" s="6" t="s">
        <v>266</v>
      </c>
      <c r="K56" s="6" t="s">
        <v>266</v>
      </c>
      <c r="L56" s="8" t="s">
        <v>163</v>
      </c>
      <c r="M56" s="7">
        <v>315000</v>
      </c>
      <c r="N56" s="7">
        <v>210000</v>
      </c>
      <c r="O56" s="6" t="s">
        <v>266</v>
      </c>
      <c r="P56" s="6" t="s">
        <v>266</v>
      </c>
    </row>
    <row r="57" spans="1:16" ht="20.100000000000001" customHeight="1">
      <c r="A57" s="12" t="s">
        <v>33</v>
      </c>
      <c r="B57" s="11" t="s">
        <v>164</v>
      </c>
      <c r="C57" s="10" t="s">
        <v>165</v>
      </c>
      <c r="D57" s="7">
        <v>126000</v>
      </c>
      <c r="E57" s="7">
        <v>84000</v>
      </c>
      <c r="F57" s="7">
        <v>70000</v>
      </c>
      <c r="G57" s="6" t="s">
        <v>266</v>
      </c>
      <c r="H57" s="9" t="s">
        <v>278</v>
      </c>
      <c r="I57" s="13">
        <v>126000</v>
      </c>
      <c r="J57" s="13">
        <v>84000</v>
      </c>
      <c r="K57" s="13">
        <v>70000</v>
      </c>
      <c r="L57" s="8" t="s">
        <v>166</v>
      </c>
      <c r="M57" s="7">
        <v>168000</v>
      </c>
      <c r="N57" s="7">
        <v>112000</v>
      </c>
      <c r="O57" s="7">
        <v>112000</v>
      </c>
      <c r="P57" s="6" t="s">
        <v>266</v>
      </c>
    </row>
    <row r="58" spans="1:16" ht="20.100000000000001" customHeight="1">
      <c r="A58" s="12" t="s">
        <v>33</v>
      </c>
      <c r="B58" s="11" t="s">
        <v>167</v>
      </c>
      <c r="C58" s="10" t="s">
        <v>168</v>
      </c>
      <c r="D58" s="7">
        <v>105000</v>
      </c>
      <c r="E58" s="7">
        <v>70000</v>
      </c>
      <c r="F58" s="7">
        <v>56000</v>
      </c>
      <c r="G58" s="6" t="s">
        <v>266</v>
      </c>
      <c r="H58" s="9" t="s">
        <v>277</v>
      </c>
      <c r="I58" s="13">
        <v>105000</v>
      </c>
      <c r="J58" s="13">
        <v>70000</v>
      </c>
      <c r="K58" s="13">
        <v>56000</v>
      </c>
      <c r="L58" s="8" t="s">
        <v>169</v>
      </c>
      <c r="M58" s="7">
        <v>140000</v>
      </c>
      <c r="N58" s="7">
        <v>91000</v>
      </c>
      <c r="O58" s="7">
        <v>91000</v>
      </c>
      <c r="P58" s="6" t="s">
        <v>266</v>
      </c>
    </row>
    <row r="59" spans="1:16" ht="20.100000000000001" customHeight="1">
      <c r="A59" s="12" t="s">
        <v>12</v>
      </c>
      <c r="B59" s="11" t="s">
        <v>170</v>
      </c>
      <c r="C59" s="10" t="s">
        <v>171</v>
      </c>
      <c r="D59" s="7">
        <v>273000</v>
      </c>
      <c r="E59" s="7">
        <v>175000</v>
      </c>
      <c r="F59" s="7">
        <v>140000</v>
      </c>
      <c r="G59" s="6" t="s">
        <v>266</v>
      </c>
      <c r="H59" s="9" t="s">
        <v>276</v>
      </c>
      <c r="I59" s="13">
        <v>553000</v>
      </c>
      <c r="J59" s="13">
        <v>315000</v>
      </c>
      <c r="K59" s="13">
        <v>280000</v>
      </c>
      <c r="L59" s="8" t="s">
        <v>172</v>
      </c>
      <c r="M59" s="7">
        <v>273000</v>
      </c>
      <c r="N59" s="7">
        <v>175000</v>
      </c>
      <c r="O59" s="7">
        <v>140000</v>
      </c>
      <c r="P59" s="6" t="s">
        <v>266</v>
      </c>
    </row>
    <row r="60" spans="1:16" ht="20.100000000000001" customHeight="1">
      <c r="A60" s="12"/>
      <c r="B60" s="11" t="s">
        <v>173</v>
      </c>
      <c r="C60" s="10" t="s">
        <v>174</v>
      </c>
      <c r="D60" s="7">
        <v>210000</v>
      </c>
      <c r="E60" s="7">
        <v>105000</v>
      </c>
      <c r="F60" s="7">
        <v>84000</v>
      </c>
      <c r="G60" s="6" t="s">
        <v>266</v>
      </c>
      <c r="H60" s="9"/>
      <c r="I60" s="6" t="s">
        <v>266</v>
      </c>
      <c r="J60" s="6" t="s">
        <v>266</v>
      </c>
      <c r="K60" s="6" t="s">
        <v>266</v>
      </c>
      <c r="L60" s="8"/>
      <c r="M60" s="6" t="s">
        <v>266</v>
      </c>
      <c r="N60" s="6" t="s">
        <v>266</v>
      </c>
      <c r="O60" s="6" t="s">
        <v>266</v>
      </c>
      <c r="P60" s="6" t="s">
        <v>266</v>
      </c>
    </row>
    <row r="61" spans="1:16" ht="20.100000000000001" customHeight="1">
      <c r="A61" s="12" t="s">
        <v>12</v>
      </c>
      <c r="B61" s="11" t="s">
        <v>175</v>
      </c>
      <c r="C61" s="10" t="s">
        <v>176</v>
      </c>
      <c r="D61" s="7">
        <v>210000</v>
      </c>
      <c r="E61" s="7">
        <v>140000</v>
      </c>
      <c r="F61" s="7">
        <v>112000</v>
      </c>
      <c r="G61" s="6" t="s">
        <v>266</v>
      </c>
      <c r="H61" s="9"/>
      <c r="I61" s="6" t="s">
        <v>266</v>
      </c>
      <c r="J61" s="6" t="s">
        <v>266</v>
      </c>
      <c r="K61" s="6" t="s">
        <v>266</v>
      </c>
      <c r="L61" s="8" t="s">
        <v>177</v>
      </c>
      <c r="M61" s="7">
        <v>245000</v>
      </c>
      <c r="N61" s="7">
        <v>161000</v>
      </c>
      <c r="O61" s="7">
        <v>133000</v>
      </c>
      <c r="P61" s="6" t="s">
        <v>266</v>
      </c>
    </row>
    <row r="62" spans="1:16" ht="20.100000000000001" customHeight="1">
      <c r="A62" s="12" t="s">
        <v>12</v>
      </c>
      <c r="B62" s="11" t="s">
        <v>178</v>
      </c>
      <c r="C62" s="10" t="s">
        <v>179</v>
      </c>
      <c r="D62" s="7">
        <v>413000</v>
      </c>
      <c r="E62" s="7">
        <v>245000</v>
      </c>
      <c r="F62" s="7">
        <v>245000</v>
      </c>
      <c r="G62" s="6" t="s">
        <v>266</v>
      </c>
      <c r="H62" s="9"/>
      <c r="I62" s="6" t="s">
        <v>266</v>
      </c>
      <c r="J62" s="6" t="s">
        <v>266</v>
      </c>
      <c r="K62" s="6" t="s">
        <v>266</v>
      </c>
      <c r="L62" s="8" t="s">
        <v>180</v>
      </c>
      <c r="M62" s="7">
        <v>413000</v>
      </c>
      <c r="N62" s="7">
        <v>245000</v>
      </c>
      <c r="O62" s="7">
        <v>245000</v>
      </c>
      <c r="P62" s="6" t="s">
        <v>266</v>
      </c>
    </row>
    <row r="63" spans="1:16" ht="20.100000000000001" customHeight="1">
      <c r="A63" s="12"/>
      <c r="B63" s="11" t="s">
        <v>181</v>
      </c>
      <c r="C63" s="10" t="s">
        <v>182</v>
      </c>
      <c r="D63" s="7">
        <v>273000</v>
      </c>
      <c r="E63" s="7">
        <v>175000</v>
      </c>
      <c r="F63" s="7">
        <v>175000</v>
      </c>
      <c r="G63" s="6" t="s">
        <v>266</v>
      </c>
      <c r="H63" s="9"/>
      <c r="I63" s="6" t="s">
        <v>266</v>
      </c>
      <c r="J63" s="6" t="s">
        <v>266</v>
      </c>
      <c r="K63" s="6" t="s">
        <v>266</v>
      </c>
      <c r="L63" s="8" t="s">
        <v>183</v>
      </c>
      <c r="M63" s="7">
        <v>210000</v>
      </c>
      <c r="N63" s="7">
        <v>140000</v>
      </c>
      <c r="O63" s="7">
        <v>140000</v>
      </c>
      <c r="P63" s="6" t="s">
        <v>266</v>
      </c>
    </row>
    <row r="64" spans="1:16" ht="20.100000000000001" customHeight="1">
      <c r="A64" s="12"/>
      <c r="B64" s="11" t="s">
        <v>184</v>
      </c>
      <c r="C64" s="10" t="s">
        <v>185</v>
      </c>
      <c r="D64" s="7">
        <v>1218000</v>
      </c>
      <c r="E64" s="7">
        <v>812000</v>
      </c>
      <c r="F64" s="7">
        <v>812000</v>
      </c>
      <c r="G64" s="6" t="s">
        <v>266</v>
      </c>
      <c r="H64" s="9" t="s">
        <v>275</v>
      </c>
      <c r="I64" s="13">
        <v>1218000</v>
      </c>
      <c r="J64" s="13">
        <v>812000</v>
      </c>
      <c r="K64" s="13">
        <v>812000</v>
      </c>
      <c r="L64" s="8"/>
      <c r="M64" s="6" t="s">
        <v>266</v>
      </c>
      <c r="N64" s="6" t="s">
        <v>266</v>
      </c>
      <c r="O64" s="6" t="s">
        <v>266</v>
      </c>
      <c r="P64" s="6" t="s">
        <v>266</v>
      </c>
    </row>
    <row r="65" spans="1:16" ht="20.100000000000001" customHeight="1">
      <c r="A65" s="12" t="s">
        <v>12</v>
      </c>
      <c r="B65" s="11" t="s">
        <v>186</v>
      </c>
      <c r="C65" s="10" t="s">
        <v>187</v>
      </c>
      <c r="D65" s="7">
        <v>178500</v>
      </c>
      <c r="E65" s="7">
        <v>119000</v>
      </c>
      <c r="F65" s="7">
        <v>95200</v>
      </c>
      <c r="G65" s="6" t="s">
        <v>266</v>
      </c>
      <c r="H65" s="9"/>
      <c r="I65" s="6" t="s">
        <v>266</v>
      </c>
      <c r="J65" s="6" t="s">
        <v>266</v>
      </c>
      <c r="K65" s="6" t="s">
        <v>266</v>
      </c>
      <c r="L65" s="8" t="s">
        <v>188</v>
      </c>
      <c r="M65" s="7">
        <v>210000</v>
      </c>
      <c r="N65" s="7">
        <v>140000</v>
      </c>
      <c r="O65" s="7">
        <v>112000</v>
      </c>
      <c r="P65" s="6" t="s">
        <v>266</v>
      </c>
    </row>
    <row r="66" spans="1:16" ht="20.100000000000001" customHeight="1">
      <c r="A66" s="12" t="s">
        <v>12</v>
      </c>
      <c r="B66" s="11" t="s">
        <v>189</v>
      </c>
      <c r="C66" s="10" t="s">
        <v>190</v>
      </c>
      <c r="D66" s="7">
        <v>178500</v>
      </c>
      <c r="E66" s="7">
        <v>119000</v>
      </c>
      <c r="F66" s="7">
        <v>95200</v>
      </c>
      <c r="G66" s="6" t="s">
        <v>266</v>
      </c>
      <c r="H66" s="9"/>
      <c r="I66" s="6" t="s">
        <v>266</v>
      </c>
      <c r="J66" s="6" t="s">
        <v>266</v>
      </c>
      <c r="K66" s="6" t="s">
        <v>266</v>
      </c>
      <c r="L66" s="8" t="s">
        <v>191</v>
      </c>
      <c r="M66" s="7">
        <v>210000</v>
      </c>
      <c r="N66" s="7">
        <v>140000</v>
      </c>
      <c r="O66" s="7">
        <v>112000</v>
      </c>
      <c r="P66" s="6" t="s">
        <v>266</v>
      </c>
    </row>
    <row r="67" spans="1:16" ht="20.100000000000001" customHeight="1">
      <c r="A67" s="12" t="s">
        <v>12</v>
      </c>
      <c r="B67" s="11" t="s">
        <v>192</v>
      </c>
      <c r="C67" s="10" t="s">
        <v>193</v>
      </c>
      <c r="D67" s="7">
        <v>273000</v>
      </c>
      <c r="E67" s="7">
        <v>178500</v>
      </c>
      <c r="F67" s="7">
        <v>178500</v>
      </c>
      <c r="G67" s="6" t="s">
        <v>266</v>
      </c>
      <c r="H67" s="9"/>
      <c r="I67" s="6" t="s">
        <v>266</v>
      </c>
      <c r="J67" s="6" t="s">
        <v>266</v>
      </c>
      <c r="K67" s="6" t="s">
        <v>266</v>
      </c>
      <c r="L67" s="8"/>
      <c r="M67" s="6" t="s">
        <v>266</v>
      </c>
      <c r="N67" s="6" t="s">
        <v>266</v>
      </c>
      <c r="O67" s="6" t="s">
        <v>266</v>
      </c>
      <c r="P67" s="6" t="s">
        <v>266</v>
      </c>
    </row>
    <row r="68" spans="1:16" ht="20.100000000000001" customHeight="1">
      <c r="A68" s="12"/>
      <c r="B68" s="11" t="s">
        <v>194</v>
      </c>
      <c r="C68" s="10" t="s">
        <v>195</v>
      </c>
      <c r="D68" s="7">
        <v>203000</v>
      </c>
      <c r="E68" s="7">
        <v>133000</v>
      </c>
      <c r="F68" s="7">
        <v>105000</v>
      </c>
      <c r="G68" s="6" t="s">
        <v>266</v>
      </c>
      <c r="H68" s="9" t="s">
        <v>274</v>
      </c>
      <c r="I68" s="13">
        <v>203000</v>
      </c>
      <c r="J68" s="13">
        <v>133000</v>
      </c>
      <c r="K68" s="13">
        <v>105000</v>
      </c>
      <c r="L68" s="8"/>
      <c r="M68" s="6" t="s">
        <v>266</v>
      </c>
      <c r="N68" s="6" t="s">
        <v>266</v>
      </c>
      <c r="O68" s="6" t="s">
        <v>266</v>
      </c>
      <c r="P68" s="6" t="s">
        <v>266</v>
      </c>
    </row>
    <row r="69" spans="1:16" ht="20.100000000000001" customHeight="1">
      <c r="A69" s="12" t="s">
        <v>12</v>
      </c>
      <c r="B69" s="11" t="s">
        <v>196</v>
      </c>
      <c r="C69" s="10" t="s">
        <v>197</v>
      </c>
      <c r="D69" s="7">
        <v>413000</v>
      </c>
      <c r="E69" s="7">
        <v>273000</v>
      </c>
      <c r="F69" s="6" t="s">
        <v>266</v>
      </c>
      <c r="G69" s="6" t="s">
        <v>266</v>
      </c>
      <c r="H69" s="9"/>
      <c r="I69" s="6" t="s">
        <v>266</v>
      </c>
      <c r="J69" s="6" t="s">
        <v>266</v>
      </c>
      <c r="K69" s="6" t="s">
        <v>266</v>
      </c>
      <c r="L69" s="8"/>
      <c r="M69" s="6" t="s">
        <v>266</v>
      </c>
      <c r="N69" s="6" t="s">
        <v>266</v>
      </c>
      <c r="O69" s="6" t="s">
        <v>266</v>
      </c>
      <c r="P69" s="6" t="s">
        <v>266</v>
      </c>
    </row>
    <row r="70" spans="1:16" ht="20.100000000000001" customHeight="1">
      <c r="A70" s="12" t="s">
        <v>12</v>
      </c>
      <c r="B70" s="11" t="s">
        <v>198</v>
      </c>
      <c r="C70" s="10" t="s">
        <v>199</v>
      </c>
      <c r="D70" s="7">
        <v>413000</v>
      </c>
      <c r="E70" s="7">
        <v>273000</v>
      </c>
      <c r="F70" s="6" t="s">
        <v>266</v>
      </c>
      <c r="G70" s="6" t="s">
        <v>266</v>
      </c>
      <c r="H70" s="9"/>
      <c r="I70" s="6" t="s">
        <v>266</v>
      </c>
      <c r="J70" s="6" t="s">
        <v>266</v>
      </c>
      <c r="K70" s="6" t="s">
        <v>266</v>
      </c>
      <c r="L70" s="8"/>
      <c r="M70" s="6" t="s">
        <v>266</v>
      </c>
      <c r="N70" s="6" t="s">
        <v>266</v>
      </c>
      <c r="O70" s="6" t="s">
        <v>266</v>
      </c>
      <c r="P70" s="6" t="s">
        <v>266</v>
      </c>
    </row>
    <row r="71" spans="1:16" ht="20.100000000000001" customHeight="1">
      <c r="A71" s="12" t="s">
        <v>12</v>
      </c>
      <c r="B71" s="11" t="s">
        <v>200</v>
      </c>
      <c r="C71" s="10" t="s">
        <v>201</v>
      </c>
      <c r="D71" s="7">
        <v>413000</v>
      </c>
      <c r="E71" s="7">
        <v>273000</v>
      </c>
      <c r="F71" s="6" t="s">
        <v>266</v>
      </c>
      <c r="G71" s="6" t="s">
        <v>266</v>
      </c>
      <c r="H71" s="9"/>
      <c r="I71" s="6" t="s">
        <v>266</v>
      </c>
      <c r="J71" s="6" t="s">
        <v>266</v>
      </c>
      <c r="K71" s="6" t="s">
        <v>266</v>
      </c>
      <c r="L71" s="8"/>
      <c r="M71" s="6" t="s">
        <v>266</v>
      </c>
      <c r="N71" s="6" t="s">
        <v>266</v>
      </c>
      <c r="O71" s="6" t="s">
        <v>266</v>
      </c>
      <c r="P71" s="6" t="s">
        <v>266</v>
      </c>
    </row>
    <row r="72" spans="1:16" ht="20.100000000000001" customHeight="1">
      <c r="A72" s="12" t="s">
        <v>12</v>
      </c>
      <c r="B72" s="11" t="s">
        <v>202</v>
      </c>
      <c r="C72" s="10"/>
      <c r="D72" s="6" t="s">
        <v>266</v>
      </c>
      <c r="E72" s="6" t="s">
        <v>266</v>
      </c>
      <c r="F72" s="6" t="s">
        <v>266</v>
      </c>
      <c r="G72" s="6" t="s">
        <v>266</v>
      </c>
      <c r="H72" s="9"/>
      <c r="I72" s="6" t="s">
        <v>266</v>
      </c>
      <c r="J72" s="6" t="s">
        <v>266</v>
      </c>
      <c r="K72" s="6" t="s">
        <v>266</v>
      </c>
      <c r="L72" s="8" t="s">
        <v>203</v>
      </c>
      <c r="M72" s="7">
        <v>210000</v>
      </c>
      <c r="N72" s="7">
        <v>140000</v>
      </c>
      <c r="O72" s="7">
        <v>112000</v>
      </c>
      <c r="P72" s="6" t="s">
        <v>266</v>
      </c>
    </row>
    <row r="73" spans="1:16" ht="20.100000000000001" customHeight="1">
      <c r="A73" s="12" t="s">
        <v>12</v>
      </c>
      <c r="B73" s="11" t="s">
        <v>204</v>
      </c>
      <c r="C73" s="10"/>
      <c r="D73" s="6" t="s">
        <v>266</v>
      </c>
      <c r="E73" s="6" t="s">
        <v>266</v>
      </c>
      <c r="F73" s="6" t="s">
        <v>266</v>
      </c>
      <c r="G73" s="6" t="s">
        <v>266</v>
      </c>
      <c r="H73" s="9"/>
      <c r="I73" s="6" t="s">
        <v>266</v>
      </c>
      <c r="J73" s="6" t="s">
        <v>266</v>
      </c>
      <c r="K73" s="6" t="s">
        <v>266</v>
      </c>
      <c r="L73" s="8" t="s">
        <v>205</v>
      </c>
      <c r="M73" s="7">
        <v>210000</v>
      </c>
      <c r="N73" s="7">
        <v>140000</v>
      </c>
      <c r="O73" s="7">
        <v>112000</v>
      </c>
      <c r="P73" s="6" t="s">
        <v>266</v>
      </c>
    </row>
    <row r="74" spans="1:16" ht="20.100000000000001" customHeight="1">
      <c r="A74" s="12" t="s">
        <v>12</v>
      </c>
      <c r="B74" s="11" t="s">
        <v>206</v>
      </c>
      <c r="C74" s="10"/>
      <c r="D74" s="6" t="s">
        <v>266</v>
      </c>
      <c r="E74" s="6" t="s">
        <v>266</v>
      </c>
      <c r="F74" s="6" t="s">
        <v>266</v>
      </c>
      <c r="G74" s="6" t="s">
        <v>266</v>
      </c>
      <c r="H74" s="9"/>
      <c r="I74" s="6" t="s">
        <v>266</v>
      </c>
      <c r="J74" s="6" t="s">
        <v>266</v>
      </c>
      <c r="K74" s="6" t="s">
        <v>266</v>
      </c>
      <c r="L74" s="8" t="s">
        <v>207</v>
      </c>
      <c r="M74" s="7">
        <v>336000</v>
      </c>
      <c r="N74" s="7">
        <v>112000</v>
      </c>
      <c r="O74" s="7">
        <v>112000</v>
      </c>
      <c r="P74" s="6" t="s">
        <v>266</v>
      </c>
    </row>
    <row r="75" spans="1:16" ht="20.100000000000001" customHeight="1">
      <c r="A75" s="12" t="s">
        <v>12</v>
      </c>
      <c r="B75" s="11" t="s">
        <v>208</v>
      </c>
      <c r="C75" s="10"/>
      <c r="D75" s="6" t="s">
        <v>266</v>
      </c>
      <c r="E75" s="6" t="s">
        <v>266</v>
      </c>
      <c r="F75" s="6" t="s">
        <v>266</v>
      </c>
      <c r="G75" s="6" t="s">
        <v>266</v>
      </c>
      <c r="H75" s="9"/>
      <c r="I75" s="6" t="s">
        <v>266</v>
      </c>
      <c r="J75" s="6" t="s">
        <v>266</v>
      </c>
      <c r="K75" s="6" t="s">
        <v>266</v>
      </c>
      <c r="L75" s="8" t="s">
        <v>209</v>
      </c>
      <c r="M75" s="7">
        <v>210000</v>
      </c>
      <c r="N75" s="7">
        <v>140000</v>
      </c>
      <c r="O75" s="7">
        <v>112000</v>
      </c>
      <c r="P75" s="6" t="s">
        <v>266</v>
      </c>
    </row>
    <row r="76" spans="1:16" ht="20.100000000000001" customHeight="1">
      <c r="A76" s="12" t="s">
        <v>33</v>
      </c>
      <c r="B76" s="11" t="s">
        <v>210</v>
      </c>
      <c r="C76" s="10"/>
      <c r="D76" s="6" t="s">
        <v>266</v>
      </c>
      <c r="E76" s="6" t="s">
        <v>266</v>
      </c>
      <c r="F76" s="6" t="s">
        <v>266</v>
      </c>
      <c r="G76" s="6" t="s">
        <v>266</v>
      </c>
      <c r="H76" s="9"/>
      <c r="I76" s="6" t="s">
        <v>266</v>
      </c>
      <c r="J76" s="6" t="s">
        <v>266</v>
      </c>
      <c r="K76" s="6" t="s">
        <v>266</v>
      </c>
      <c r="L76" s="8" t="s">
        <v>211</v>
      </c>
      <c r="M76" s="7">
        <v>266000</v>
      </c>
      <c r="N76" s="7">
        <v>175000</v>
      </c>
      <c r="O76" s="7">
        <v>140000</v>
      </c>
      <c r="P76" s="6" t="s">
        <v>266</v>
      </c>
    </row>
    <row r="77" spans="1:16" ht="20.100000000000001" customHeight="1">
      <c r="A77" s="12"/>
      <c r="B77" s="11" t="s">
        <v>212</v>
      </c>
      <c r="C77" s="10"/>
      <c r="D77" s="6" t="s">
        <v>266</v>
      </c>
      <c r="E77" s="6" t="s">
        <v>266</v>
      </c>
      <c r="F77" s="6" t="s">
        <v>266</v>
      </c>
      <c r="G77" s="6" t="s">
        <v>266</v>
      </c>
      <c r="H77" s="9"/>
      <c r="I77" s="6" t="s">
        <v>266</v>
      </c>
      <c r="J77" s="6" t="s">
        <v>266</v>
      </c>
      <c r="K77" s="6" t="s">
        <v>266</v>
      </c>
      <c r="L77" s="8" t="s">
        <v>213</v>
      </c>
      <c r="M77" s="7">
        <v>84000</v>
      </c>
      <c r="N77" s="7">
        <v>63000</v>
      </c>
      <c r="O77" s="7">
        <v>50400</v>
      </c>
      <c r="P77" s="6" t="s">
        <v>266</v>
      </c>
    </row>
    <row r="78" spans="1:16" ht="20.100000000000001" customHeight="1">
      <c r="A78" s="12" t="s">
        <v>33</v>
      </c>
      <c r="B78" s="11" t="s">
        <v>214</v>
      </c>
      <c r="C78" s="10" t="s">
        <v>215</v>
      </c>
      <c r="D78" s="7">
        <v>364000</v>
      </c>
      <c r="E78" s="7">
        <v>245000</v>
      </c>
      <c r="F78" s="7">
        <v>196000</v>
      </c>
      <c r="G78" s="6" t="s">
        <v>266</v>
      </c>
      <c r="H78" s="9"/>
      <c r="I78" s="6" t="s">
        <v>266</v>
      </c>
      <c r="J78" s="6" t="s">
        <v>266</v>
      </c>
      <c r="K78" s="6" t="s">
        <v>266</v>
      </c>
      <c r="L78" s="8" t="s">
        <v>216</v>
      </c>
      <c r="M78" s="7">
        <v>98000</v>
      </c>
      <c r="N78" s="7">
        <v>63000</v>
      </c>
      <c r="O78" s="7">
        <v>53200</v>
      </c>
      <c r="P78" s="6" t="s">
        <v>266</v>
      </c>
    </row>
    <row r="79" spans="1:16" ht="20.100000000000001" customHeight="1">
      <c r="A79" s="12"/>
      <c r="B79" s="11" t="s">
        <v>217</v>
      </c>
      <c r="C79" s="10"/>
      <c r="D79" s="6" t="s">
        <v>266</v>
      </c>
      <c r="E79" s="6" t="s">
        <v>266</v>
      </c>
      <c r="F79" s="6" t="s">
        <v>266</v>
      </c>
      <c r="G79" s="6" t="s">
        <v>266</v>
      </c>
      <c r="H79" s="9"/>
      <c r="I79" s="6" t="s">
        <v>266</v>
      </c>
      <c r="J79" s="6" t="s">
        <v>266</v>
      </c>
      <c r="K79" s="6" t="s">
        <v>266</v>
      </c>
      <c r="L79" s="8" t="s">
        <v>218</v>
      </c>
      <c r="M79" s="7">
        <v>84000</v>
      </c>
      <c r="N79" s="7">
        <v>56000</v>
      </c>
      <c r="O79" s="7">
        <v>42000</v>
      </c>
      <c r="P79" s="6" t="s">
        <v>266</v>
      </c>
    </row>
    <row r="80" spans="1:16" ht="20.100000000000001" customHeight="1">
      <c r="A80" s="12"/>
      <c r="B80" s="11" t="s">
        <v>219</v>
      </c>
      <c r="C80" s="10"/>
      <c r="D80" s="6" t="s">
        <v>266</v>
      </c>
      <c r="E80" s="6" t="s">
        <v>266</v>
      </c>
      <c r="F80" s="6" t="s">
        <v>266</v>
      </c>
      <c r="G80" s="6" t="s">
        <v>266</v>
      </c>
      <c r="H80" s="9"/>
      <c r="I80" s="6" t="s">
        <v>266</v>
      </c>
      <c r="J80" s="6" t="s">
        <v>266</v>
      </c>
      <c r="K80" s="6" t="s">
        <v>266</v>
      </c>
      <c r="L80" s="8" t="s">
        <v>220</v>
      </c>
      <c r="M80" s="7">
        <v>84000</v>
      </c>
      <c r="N80" s="7">
        <v>56000</v>
      </c>
      <c r="O80" s="7">
        <v>42000</v>
      </c>
      <c r="P80" s="6" t="s">
        <v>266</v>
      </c>
    </row>
    <row r="81" spans="1:16" ht="20.100000000000001" customHeight="1">
      <c r="A81" s="12"/>
      <c r="B81" s="11" t="s">
        <v>221</v>
      </c>
      <c r="C81" s="10"/>
      <c r="D81" s="6" t="s">
        <v>266</v>
      </c>
      <c r="E81" s="6" t="s">
        <v>266</v>
      </c>
      <c r="F81" s="6" t="s">
        <v>266</v>
      </c>
      <c r="G81" s="6" t="s">
        <v>266</v>
      </c>
      <c r="H81" s="9"/>
      <c r="I81" s="6" t="s">
        <v>266</v>
      </c>
      <c r="J81" s="6" t="s">
        <v>266</v>
      </c>
      <c r="K81" s="6" t="s">
        <v>266</v>
      </c>
      <c r="L81" s="8" t="s">
        <v>222</v>
      </c>
      <c r="M81" s="7">
        <v>84000</v>
      </c>
      <c r="N81" s="7">
        <v>56000</v>
      </c>
      <c r="O81" s="7">
        <v>42000</v>
      </c>
      <c r="P81" s="6" t="s">
        <v>266</v>
      </c>
    </row>
    <row r="82" spans="1:16" ht="20.100000000000001" customHeight="1">
      <c r="A82" s="12"/>
      <c r="B82" s="11" t="s">
        <v>223</v>
      </c>
      <c r="C82" s="10"/>
      <c r="D82" s="6" t="s">
        <v>266</v>
      </c>
      <c r="E82" s="6" t="s">
        <v>266</v>
      </c>
      <c r="F82" s="6" t="s">
        <v>266</v>
      </c>
      <c r="G82" s="6" t="s">
        <v>266</v>
      </c>
      <c r="H82" s="9"/>
      <c r="I82" s="6" t="s">
        <v>266</v>
      </c>
      <c r="J82" s="6" t="s">
        <v>266</v>
      </c>
      <c r="K82" s="6" t="s">
        <v>266</v>
      </c>
      <c r="L82" s="8" t="s">
        <v>224</v>
      </c>
      <c r="M82" s="7">
        <v>84000</v>
      </c>
      <c r="N82" s="7">
        <v>56000</v>
      </c>
      <c r="O82" s="7">
        <v>42000</v>
      </c>
      <c r="P82" s="6" t="s">
        <v>266</v>
      </c>
    </row>
    <row r="83" spans="1:16" ht="20.100000000000001" customHeight="1">
      <c r="A83" s="12" t="s">
        <v>12</v>
      </c>
      <c r="B83" s="11" t="s">
        <v>225</v>
      </c>
      <c r="C83" s="10"/>
      <c r="D83" s="6" t="s">
        <v>266</v>
      </c>
      <c r="E83" s="6" t="s">
        <v>266</v>
      </c>
      <c r="F83" s="6" t="s">
        <v>266</v>
      </c>
      <c r="G83" s="6" t="s">
        <v>266</v>
      </c>
      <c r="H83" s="9"/>
      <c r="I83" s="6" t="s">
        <v>266</v>
      </c>
      <c r="J83" s="6" t="s">
        <v>266</v>
      </c>
      <c r="K83" s="6" t="s">
        <v>266</v>
      </c>
      <c r="L83" s="8" t="s">
        <v>226</v>
      </c>
      <c r="M83" s="7">
        <v>210000</v>
      </c>
      <c r="N83" s="7">
        <v>140000</v>
      </c>
      <c r="O83" s="7">
        <v>119000</v>
      </c>
      <c r="P83" s="6" t="s">
        <v>266</v>
      </c>
    </row>
    <row r="84" spans="1:16" ht="20.100000000000001" customHeight="1">
      <c r="A84" s="12"/>
      <c r="B84" s="11" t="s">
        <v>227</v>
      </c>
      <c r="C84" s="10" t="s">
        <v>228</v>
      </c>
      <c r="D84" s="7">
        <v>93100</v>
      </c>
      <c r="E84" s="7">
        <v>117600</v>
      </c>
      <c r="F84" s="7">
        <v>171500</v>
      </c>
      <c r="G84" s="6" t="s">
        <v>266</v>
      </c>
      <c r="H84" s="9" t="s">
        <v>273</v>
      </c>
      <c r="I84" s="13">
        <v>259700</v>
      </c>
      <c r="J84" s="13">
        <v>171500</v>
      </c>
      <c r="K84" s="13">
        <v>137200</v>
      </c>
      <c r="L84" s="8" t="s">
        <v>229</v>
      </c>
      <c r="M84" s="7">
        <v>93100</v>
      </c>
      <c r="N84" s="7">
        <v>117600</v>
      </c>
      <c r="O84" s="7">
        <v>171500</v>
      </c>
      <c r="P84" s="6" t="s">
        <v>266</v>
      </c>
    </row>
    <row r="85" spans="1:16" ht="20.100000000000001" customHeight="1">
      <c r="A85" s="12"/>
      <c r="B85" s="11" t="s">
        <v>68</v>
      </c>
      <c r="C85" s="10" t="s">
        <v>230</v>
      </c>
      <c r="D85" s="7">
        <v>147000</v>
      </c>
      <c r="E85" s="7">
        <v>98000</v>
      </c>
      <c r="F85" s="7">
        <v>77000</v>
      </c>
      <c r="G85" s="7">
        <v>77000</v>
      </c>
      <c r="H85" s="9"/>
      <c r="I85" s="6" t="s">
        <v>266</v>
      </c>
      <c r="J85" s="6" t="s">
        <v>266</v>
      </c>
      <c r="K85" s="6" t="s">
        <v>266</v>
      </c>
      <c r="L85" s="8"/>
      <c r="M85" s="6" t="s">
        <v>266</v>
      </c>
      <c r="N85" s="6" t="s">
        <v>266</v>
      </c>
      <c r="O85" s="6" t="s">
        <v>266</v>
      </c>
      <c r="P85" s="6" t="s">
        <v>266</v>
      </c>
    </row>
    <row r="86" spans="1:16" ht="20.100000000000001" customHeight="1">
      <c r="A86" s="12" t="s">
        <v>231</v>
      </c>
      <c r="B86" s="11" t="s">
        <v>232</v>
      </c>
      <c r="C86" s="10"/>
      <c r="D86" s="6" t="s">
        <v>266</v>
      </c>
      <c r="E86" s="6" t="s">
        <v>266</v>
      </c>
      <c r="F86" s="6" t="s">
        <v>266</v>
      </c>
      <c r="G86" s="6" t="s">
        <v>266</v>
      </c>
      <c r="H86" s="9"/>
      <c r="I86" s="6" t="s">
        <v>266</v>
      </c>
      <c r="J86" s="6" t="s">
        <v>266</v>
      </c>
      <c r="K86" s="6" t="s">
        <v>266</v>
      </c>
      <c r="L86" s="8" t="s">
        <v>233</v>
      </c>
      <c r="M86" s="7">
        <v>70000</v>
      </c>
      <c r="N86" s="7">
        <v>49000</v>
      </c>
      <c r="O86" s="7">
        <v>39200</v>
      </c>
      <c r="P86" s="6" t="s">
        <v>266</v>
      </c>
    </row>
    <row r="87" spans="1:16" ht="20.100000000000001" customHeight="1">
      <c r="A87" s="12" t="s">
        <v>234</v>
      </c>
      <c r="B87" s="11" t="s">
        <v>235</v>
      </c>
      <c r="C87" s="10" t="s">
        <v>236</v>
      </c>
      <c r="D87" s="7">
        <v>147000</v>
      </c>
      <c r="E87" s="7">
        <v>98000</v>
      </c>
      <c r="F87" s="7">
        <v>78400</v>
      </c>
      <c r="G87" s="6" t="s">
        <v>266</v>
      </c>
      <c r="H87" s="9"/>
      <c r="I87" s="6" t="s">
        <v>266</v>
      </c>
      <c r="J87" s="6" t="s">
        <v>266</v>
      </c>
      <c r="K87" s="6" t="s">
        <v>266</v>
      </c>
      <c r="L87" s="8"/>
      <c r="M87" s="6" t="s">
        <v>266</v>
      </c>
      <c r="N87" s="6" t="s">
        <v>266</v>
      </c>
      <c r="O87" s="6" t="s">
        <v>266</v>
      </c>
      <c r="P87" s="6" t="s">
        <v>266</v>
      </c>
    </row>
    <row r="88" spans="1:16" ht="20.100000000000001" customHeight="1">
      <c r="A88" s="12" t="s">
        <v>234</v>
      </c>
      <c r="B88" s="11" t="s">
        <v>237</v>
      </c>
      <c r="C88" s="10" t="s">
        <v>238</v>
      </c>
      <c r="D88" s="7">
        <v>220500</v>
      </c>
      <c r="E88" s="7">
        <v>147000</v>
      </c>
      <c r="F88" s="7">
        <v>117600</v>
      </c>
      <c r="G88" s="6" t="s">
        <v>266</v>
      </c>
      <c r="H88" s="9" t="s">
        <v>272</v>
      </c>
      <c r="I88" s="13">
        <v>220500</v>
      </c>
      <c r="J88" s="13">
        <v>147000</v>
      </c>
      <c r="K88" s="13">
        <v>117600</v>
      </c>
      <c r="L88" s="8" t="s">
        <v>239</v>
      </c>
      <c r="M88" s="7">
        <v>279300</v>
      </c>
      <c r="N88" s="7">
        <v>186200</v>
      </c>
      <c r="O88" s="7">
        <v>151900</v>
      </c>
      <c r="P88" s="6" t="s">
        <v>266</v>
      </c>
    </row>
    <row r="89" spans="1:16" ht="20.100000000000001" customHeight="1">
      <c r="A89" s="12" t="s">
        <v>234</v>
      </c>
      <c r="B89" s="11" t="s">
        <v>240</v>
      </c>
      <c r="C89" s="10" t="s">
        <v>241</v>
      </c>
      <c r="D89" s="7">
        <v>220500</v>
      </c>
      <c r="E89" s="7">
        <v>147000</v>
      </c>
      <c r="F89" s="7">
        <v>117600</v>
      </c>
      <c r="G89" s="6" t="s">
        <v>266</v>
      </c>
      <c r="H89" s="9" t="s">
        <v>271</v>
      </c>
      <c r="I89" s="13">
        <v>259700</v>
      </c>
      <c r="J89" s="13">
        <v>171500</v>
      </c>
      <c r="K89" s="13">
        <v>137200</v>
      </c>
      <c r="L89" s="8"/>
      <c r="M89" s="6" t="s">
        <v>266</v>
      </c>
      <c r="N89" s="6" t="s">
        <v>266</v>
      </c>
      <c r="O89" s="6" t="s">
        <v>266</v>
      </c>
      <c r="P89" s="6" t="s">
        <v>266</v>
      </c>
    </row>
    <row r="90" spans="1:16" ht="20.100000000000001" customHeight="1">
      <c r="A90" s="12" t="s">
        <v>231</v>
      </c>
      <c r="B90" s="11" t="s">
        <v>242</v>
      </c>
      <c r="C90" s="10"/>
      <c r="D90" s="6" t="s">
        <v>266</v>
      </c>
      <c r="E90" s="6" t="s">
        <v>266</v>
      </c>
      <c r="F90" s="6" t="s">
        <v>266</v>
      </c>
      <c r="G90" s="6" t="s">
        <v>266</v>
      </c>
      <c r="H90" s="9"/>
      <c r="I90" s="6" t="s">
        <v>266</v>
      </c>
      <c r="J90" s="6" t="s">
        <v>266</v>
      </c>
      <c r="K90" s="6" t="s">
        <v>266</v>
      </c>
      <c r="L90" s="8" t="s">
        <v>243</v>
      </c>
      <c r="M90" s="7">
        <v>210000</v>
      </c>
      <c r="N90" s="7">
        <v>140000</v>
      </c>
      <c r="O90" s="7">
        <v>140000</v>
      </c>
      <c r="P90" s="6" t="s">
        <v>266</v>
      </c>
    </row>
    <row r="91" spans="1:16" ht="20.100000000000001" customHeight="1">
      <c r="A91" s="12" t="s">
        <v>12</v>
      </c>
      <c r="B91" s="11" t="s">
        <v>244</v>
      </c>
      <c r="C91" s="10" t="s">
        <v>245</v>
      </c>
      <c r="D91" s="7">
        <v>413000</v>
      </c>
      <c r="E91" s="7">
        <v>273000</v>
      </c>
      <c r="F91" s="7">
        <v>273000</v>
      </c>
      <c r="G91" s="6" t="s">
        <v>266</v>
      </c>
      <c r="H91" s="9"/>
      <c r="I91" s="6" t="s">
        <v>266</v>
      </c>
      <c r="J91" s="6" t="s">
        <v>266</v>
      </c>
      <c r="K91" s="6" t="s">
        <v>266</v>
      </c>
      <c r="L91" s="8" t="s">
        <v>246</v>
      </c>
      <c r="M91" s="7">
        <v>735000</v>
      </c>
      <c r="N91" s="7">
        <v>483000</v>
      </c>
      <c r="O91" s="7">
        <v>483000</v>
      </c>
      <c r="P91" s="6" t="s">
        <v>266</v>
      </c>
    </row>
    <row r="92" spans="1:16" ht="20.100000000000001" customHeight="1">
      <c r="A92" s="12" t="s">
        <v>234</v>
      </c>
      <c r="B92" s="11" t="s">
        <v>247</v>
      </c>
      <c r="C92" s="10" t="s">
        <v>248</v>
      </c>
      <c r="D92" s="7">
        <v>385000</v>
      </c>
      <c r="E92" s="7">
        <v>245000</v>
      </c>
      <c r="F92" s="7">
        <v>245000</v>
      </c>
      <c r="G92" s="6" t="s">
        <v>266</v>
      </c>
      <c r="H92" s="9" t="s">
        <v>270</v>
      </c>
      <c r="I92" s="13">
        <v>385000</v>
      </c>
      <c r="J92" s="13">
        <v>245000</v>
      </c>
      <c r="K92" s="13">
        <v>245000</v>
      </c>
      <c r="L92" s="8" t="s">
        <v>249</v>
      </c>
      <c r="M92" s="7">
        <v>511000</v>
      </c>
      <c r="N92" s="7">
        <v>322000</v>
      </c>
      <c r="O92" s="7">
        <v>322000</v>
      </c>
      <c r="P92" s="6" t="s">
        <v>266</v>
      </c>
    </row>
    <row r="93" spans="1:16" ht="20.100000000000001" customHeight="1">
      <c r="A93" s="12" t="s">
        <v>231</v>
      </c>
      <c r="B93" s="11" t="s">
        <v>250</v>
      </c>
      <c r="C93" s="10"/>
      <c r="D93" s="6" t="s">
        <v>266</v>
      </c>
      <c r="E93" s="6" t="s">
        <v>266</v>
      </c>
      <c r="F93" s="6" t="s">
        <v>266</v>
      </c>
      <c r="G93" s="6" t="s">
        <v>266</v>
      </c>
      <c r="H93" s="9" t="s">
        <v>269</v>
      </c>
      <c r="I93" s="13">
        <v>7000</v>
      </c>
      <c r="J93" s="13">
        <v>4900</v>
      </c>
      <c r="K93" s="13">
        <v>4900</v>
      </c>
      <c r="L93" s="8"/>
      <c r="M93" s="6" t="s">
        <v>266</v>
      </c>
      <c r="N93" s="6" t="s">
        <v>266</v>
      </c>
      <c r="O93" s="6" t="s">
        <v>266</v>
      </c>
      <c r="P93" s="14" t="s">
        <v>266</v>
      </c>
    </row>
    <row r="94" spans="1:16" ht="20.100000000000001" customHeight="1">
      <c r="A94" s="12" t="s">
        <v>234</v>
      </c>
      <c r="B94" s="11" t="s">
        <v>251</v>
      </c>
      <c r="C94" s="10" t="s">
        <v>252</v>
      </c>
      <c r="D94" s="7">
        <v>254800</v>
      </c>
      <c r="E94" s="7">
        <v>171500</v>
      </c>
      <c r="F94" s="7">
        <v>137200</v>
      </c>
      <c r="G94" s="6" t="s">
        <v>266</v>
      </c>
      <c r="H94" s="9" t="s">
        <v>268</v>
      </c>
      <c r="I94" s="13">
        <v>294000</v>
      </c>
      <c r="J94" s="13">
        <v>196000</v>
      </c>
      <c r="K94" s="13">
        <v>156800</v>
      </c>
      <c r="L94" s="8"/>
      <c r="M94" s="6" t="s">
        <v>266</v>
      </c>
      <c r="N94" s="6" t="s">
        <v>266</v>
      </c>
      <c r="O94" s="6" t="s">
        <v>266</v>
      </c>
      <c r="P94" s="6" t="s">
        <v>266</v>
      </c>
    </row>
    <row r="95" spans="1:16" ht="20.100000000000001" customHeight="1">
      <c r="A95" s="12" t="s">
        <v>234</v>
      </c>
      <c r="B95" s="11" t="s">
        <v>253</v>
      </c>
      <c r="C95" s="10" t="s">
        <v>254</v>
      </c>
      <c r="D95" s="7">
        <v>294000</v>
      </c>
      <c r="E95" s="7">
        <v>196000</v>
      </c>
      <c r="F95" s="7">
        <v>156800</v>
      </c>
      <c r="G95" s="6" t="s">
        <v>266</v>
      </c>
      <c r="H95" s="9" t="s">
        <v>267</v>
      </c>
      <c r="I95" s="13">
        <v>333200</v>
      </c>
      <c r="J95" s="13">
        <v>220500</v>
      </c>
      <c r="K95" s="13">
        <v>176400</v>
      </c>
      <c r="L95" s="8"/>
      <c r="M95" s="6" t="s">
        <v>266</v>
      </c>
      <c r="N95" s="6" t="s">
        <v>266</v>
      </c>
      <c r="O95" s="6" t="s">
        <v>266</v>
      </c>
      <c r="P95" s="6" t="s">
        <v>266</v>
      </c>
    </row>
    <row r="96" spans="1:16" ht="20.100000000000001" customHeight="1">
      <c r="A96" s="12" t="s">
        <v>231</v>
      </c>
      <c r="B96" s="11" t="s">
        <v>255</v>
      </c>
      <c r="C96" s="10" t="s">
        <v>256</v>
      </c>
      <c r="D96" s="7">
        <v>392000</v>
      </c>
      <c r="E96" s="7">
        <v>266000</v>
      </c>
      <c r="F96" s="7">
        <v>210000</v>
      </c>
      <c r="G96" s="6" t="s">
        <v>266</v>
      </c>
      <c r="H96" s="9"/>
      <c r="I96" s="6" t="s">
        <v>266</v>
      </c>
      <c r="J96" s="6" t="s">
        <v>266</v>
      </c>
      <c r="K96" s="6" t="s">
        <v>266</v>
      </c>
      <c r="L96" s="8" t="s">
        <v>257</v>
      </c>
      <c r="M96" s="7">
        <v>392000</v>
      </c>
      <c r="N96" s="7">
        <v>266000</v>
      </c>
      <c r="O96" s="7">
        <v>210000</v>
      </c>
      <c r="P96" s="6" t="s">
        <v>266</v>
      </c>
    </row>
    <row r="97" spans="13:16" ht="20.100000000000001" customHeight="1">
      <c r="M97" s="5"/>
      <c r="N97" s="5"/>
      <c r="O97" s="5"/>
      <c r="P97" s="5"/>
    </row>
    <row r="98" spans="13:16" ht="20.100000000000001" customHeight="1">
      <c r="M98" s="5"/>
      <c r="N98" s="5"/>
      <c r="O98" s="5"/>
      <c r="P98" s="5"/>
    </row>
    <row r="99" spans="13:16" ht="20.100000000000001" customHeight="1">
      <c r="M99" s="5"/>
      <c r="N99" s="5"/>
      <c r="O99" s="5"/>
      <c r="P99" s="5"/>
    </row>
    <row r="100" spans="13:16" ht="20.100000000000001" customHeight="1">
      <c r="M100" s="5"/>
      <c r="N100" s="5"/>
      <c r="O100" s="5"/>
      <c r="P100" s="5"/>
    </row>
    <row r="101" spans="13:16" ht="20.100000000000001" customHeight="1">
      <c r="M101" s="5"/>
      <c r="N101" s="5"/>
      <c r="O101" s="5"/>
      <c r="P101" s="5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21</vt:i4>
      </vt:variant>
    </vt:vector>
  </HeadingPairs>
  <TitlesOfParts>
    <vt:vector size="24" baseType="lpstr">
      <vt:lpstr>DNA plate</vt:lpstr>
      <vt:lpstr>DNA Plate(Help sheet)</vt:lpstr>
      <vt:lpstr>수식코드표</vt:lpstr>
      <vt:lpstr>_100n</vt:lpstr>
      <vt:lpstr>_100n3</vt:lpstr>
      <vt:lpstr>_100n5</vt:lpstr>
      <vt:lpstr>_100ni</vt:lpstr>
      <vt:lpstr>_1u</vt:lpstr>
      <vt:lpstr>_1u3</vt:lpstr>
      <vt:lpstr>_1u5</vt:lpstr>
      <vt:lpstr>_1ui</vt:lpstr>
      <vt:lpstr>_250n</vt:lpstr>
      <vt:lpstr>_250ni</vt:lpstr>
      <vt:lpstr>_25n</vt:lpstr>
      <vt:lpstr>_25n3</vt:lpstr>
      <vt:lpstr>_25n5</vt:lpstr>
      <vt:lpstr>_25ni</vt:lpstr>
      <vt:lpstr>_500p</vt:lpstr>
      <vt:lpstr>_500p3</vt:lpstr>
      <vt:lpstr>_500p5</vt:lpstr>
      <vt:lpstr>_500pi</vt:lpstr>
      <vt:lpstr>SC선택</vt:lpstr>
      <vt:lpstr>SC중복</vt:lpstr>
      <vt:lpstr>합계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박상준</cp:lastModifiedBy>
  <cp:lastPrinted>2023-06-05T08:52:00Z</cp:lastPrinted>
  <dcterms:created xsi:type="dcterms:W3CDTF">2023-04-19T12:51:52Z</dcterms:created>
  <dcterms:modified xsi:type="dcterms:W3CDTF">2023-09-20T07:50:55Z</dcterms:modified>
</cp:coreProperties>
</file>